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6365" firstSheet="1" activeTab="1"/>
  </bookViews>
  <sheets>
    <sheet name="Vehicles" sheetId="2" r:id="rId1"/>
    <sheet name="Tasks" sheetId="3" r:id="rId2"/>
    <sheet name="Kieli" sheetId="1" state="hidden" r:id="rId3"/>
    <sheet name="Styles" sheetId="4" state="hidden" r:id="rId4"/>
  </sheets>
  <calcPr calcId="162912"/>
</workbook>
</file>

<file path=xl/calcChain.xml><?xml version="1.0" encoding="utf-8"?>
<calcChain xmlns="http://schemas.openxmlformats.org/spreadsheetml/2006/main">
  <c r="AA3" i="3" l="1"/>
  <c r="R3" i="2"/>
  <c r="O2" i="2"/>
  <c r="J2" i="3"/>
  <c r="G3" i="3"/>
  <c r="I3" i="2"/>
  <c r="AI3" i="3"/>
  <c r="V3" i="2"/>
  <c r="G3" i="2"/>
  <c r="R3" i="3"/>
  <c r="S3" i="2"/>
  <c r="I3" i="3"/>
  <c r="U2" i="2"/>
  <c r="AD3" i="3"/>
  <c r="AC3" i="3"/>
  <c r="H3" i="2"/>
  <c r="B3" i="2"/>
  <c r="P3" i="2"/>
  <c r="J3" i="3"/>
  <c r="O3" i="3"/>
  <c r="C3" i="2"/>
  <c r="U3" i="2"/>
  <c r="AB3" i="3"/>
  <c r="A3" i="3"/>
  <c r="AE3" i="3"/>
  <c r="T3" i="3"/>
  <c r="D3" i="2"/>
  <c r="M3" i="2"/>
  <c r="N3" i="2"/>
  <c r="P3" i="3"/>
  <c r="Y3" i="3"/>
  <c r="L3" i="3"/>
  <c r="F3" i="2"/>
  <c r="J3" i="2"/>
  <c r="AJ3" i="3"/>
  <c r="Z3" i="3"/>
  <c r="K3" i="2"/>
  <c r="V3" i="3"/>
  <c r="AH3" i="3"/>
  <c r="Q3" i="2"/>
  <c r="K3" i="3"/>
  <c r="L3" i="2"/>
  <c r="T3" i="2"/>
  <c r="M3" i="3"/>
  <c r="A3" i="2"/>
  <c r="F3" i="3"/>
  <c r="H3" i="3"/>
  <c r="E3" i="2"/>
  <c r="U3" i="3"/>
  <c r="N3" i="3"/>
  <c r="X3" i="3"/>
  <c r="O3" i="2"/>
  <c r="S3" i="3"/>
  <c r="W3" i="3"/>
  <c r="AG3" i="3"/>
  <c r="AF3" i="3"/>
  <c r="T2" i="3"/>
  <c r="Q3" i="3"/>
  <c r="I2" i="2"/>
</calcChain>
</file>

<file path=xl/sharedStrings.xml><?xml version="1.0" encoding="utf-8"?>
<sst xmlns="http://schemas.openxmlformats.org/spreadsheetml/2006/main" count="2422" uniqueCount="417">
  <si>
    <t>ABC-1</t>
  </si>
  <si>
    <t>truck</t>
  </si>
  <si>
    <t>8000</t>
  </si>
  <si>
    <t>202000</t>
  </si>
  <si>
    <t>0</t>
  </si>
  <si>
    <t>70</t>
  </si>
  <si>
    <t>0.64</t>
  </si>
  <si>
    <t>24</t>
  </si>
  <si>
    <t>Yritystie 1</t>
  </si>
  <si>
    <t>Jyväskylä</t>
  </si>
  <si>
    <t>Finland</t>
  </si>
  <si>
    <t>(no)</t>
  </si>
  <si>
    <t>25.1.2014 6:00</t>
  </si>
  <si>
    <t>25.1.2014 18:00</t>
  </si>
  <si>
    <t>ABC-2</t>
  </si>
  <si>
    <t>ABC-3</t>
  </si>
  <si>
    <t>ABC-4</t>
  </si>
  <si>
    <t>ABC-5</t>
  </si>
  <si>
    <t>ABC-6</t>
  </si>
  <si>
    <t>ABC-7</t>
  </si>
  <si>
    <t>ABC-8</t>
  </si>
  <si>
    <t>ABC-9</t>
  </si>
  <si>
    <t>ABC-10</t>
  </si>
  <si>
    <t>ABC-11</t>
  </si>
  <si>
    <t>ABC-12</t>
  </si>
  <si>
    <t>Info 1</t>
  </si>
  <si>
    <t>Info 2</t>
  </si>
  <si>
    <t>Info 3</t>
  </si>
  <si>
    <t>Info 4</t>
  </si>
  <si>
    <t>Kauppa Äänekoski</t>
  </si>
  <si>
    <t>800</t>
  </si>
  <si>
    <t>43520</t>
  </si>
  <si>
    <t>10</t>
  </si>
  <si>
    <t>Lentoemännäntie 6</t>
  </si>
  <si>
    <t>44180</t>
  </si>
  <si>
    <t>25.1.2014 12:00</t>
  </si>
  <si>
    <t>Kuhnamontie 5</t>
  </si>
  <si>
    <t>44100</t>
  </si>
  <si>
    <t>Äänekoski</t>
  </si>
  <si>
    <t>25.1.2014 15:00</t>
  </si>
  <si>
    <t>Kauppa Alajärvi</t>
  </si>
  <si>
    <t>200</t>
  </si>
  <si>
    <t>10880</t>
  </si>
  <si>
    <t>Yrittäjäntie 1</t>
  </si>
  <si>
    <t>62900</t>
  </si>
  <si>
    <t>Alajärvi</t>
  </si>
  <si>
    <t>Kauppa Anjalankoski</t>
  </si>
  <si>
    <t>900</t>
  </si>
  <si>
    <t>48960</t>
  </si>
  <si>
    <t>5</t>
  </si>
  <si>
    <t>Laaksotie 4</t>
  </si>
  <si>
    <t>46900</t>
  </si>
  <si>
    <t>Kouvola</t>
  </si>
  <si>
    <t>Kauppa Forssa</t>
  </si>
  <si>
    <t>1500</t>
  </si>
  <si>
    <t>81600</t>
  </si>
  <si>
    <t>8</t>
  </si>
  <si>
    <t>Pihlajakatu 2</t>
  </si>
  <si>
    <t>30420</t>
  </si>
  <si>
    <t>Forssa</t>
  </si>
  <si>
    <t>Kauppa Hämeenlinna</t>
  </si>
  <si>
    <t>3000</t>
  </si>
  <si>
    <t>163200</t>
  </si>
  <si>
    <t>Liikekatu 1</t>
  </si>
  <si>
    <t>13210</t>
  </si>
  <si>
    <t>Hämeenlinna</t>
  </si>
  <si>
    <t>Pitkätanhuankatu 4</t>
  </si>
  <si>
    <t>13130</t>
  </si>
  <si>
    <t>Kauppa Heinola</t>
  </si>
  <si>
    <t>1200</t>
  </si>
  <si>
    <t>65280</t>
  </si>
  <si>
    <t>Siltakatu 21</t>
  </si>
  <si>
    <t>18100</t>
  </si>
  <si>
    <t>Heinola</t>
  </si>
  <si>
    <t>Kauppa Hollola</t>
  </si>
  <si>
    <t>500</t>
  </si>
  <si>
    <t>27200</t>
  </si>
  <si>
    <t>3</t>
  </si>
  <si>
    <t>Terveystie 49</t>
  </si>
  <si>
    <t>15870</t>
  </si>
  <si>
    <t>Hollola</t>
  </si>
  <si>
    <t>Kauppa Huittinen</t>
  </si>
  <si>
    <t>400</t>
  </si>
  <si>
    <t>21760</t>
  </si>
  <si>
    <t>Risto Rytin katu 12</t>
  </si>
  <si>
    <t>32700</t>
  </si>
  <si>
    <t>Huittinen</t>
  </si>
  <si>
    <t>Kauppa Hyvinkää</t>
  </si>
  <si>
    <t>1600</t>
  </si>
  <si>
    <t>87040</t>
  </si>
  <si>
    <t>Kauppalankatu 20</t>
  </si>
  <si>
    <t>5800</t>
  </si>
  <si>
    <t>Hyvinkää</t>
  </si>
  <si>
    <t>Kauppa Iisalmi</t>
  </si>
  <si>
    <t>600</t>
  </si>
  <si>
    <t>32640</t>
  </si>
  <si>
    <t>Kilpivirrantie 1</t>
  </si>
  <si>
    <t>74120</t>
  </si>
  <si>
    <t>Iisalmi</t>
  </si>
  <si>
    <t>Kauppa Ikaalinen</t>
  </si>
  <si>
    <t>Pirkantie 2</t>
  </si>
  <si>
    <t>39500</t>
  </si>
  <si>
    <t>Ikaalinen</t>
  </si>
  <si>
    <t>Kauppa Jämsä</t>
  </si>
  <si>
    <t>Esankatu 4</t>
  </si>
  <si>
    <t>42100</t>
  </si>
  <si>
    <t>Jämsä</t>
  </si>
  <si>
    <t>Kauppa Janakkala</t>
  </si>
  <si>
    <t>Harvialantie 11</t>
  </si>
  <si>
    <t>14200</t>
  </si>
  <si>
    <t>Janakkala</t>
  </si>
  <si>
    <t>Kauppa Järvenpää</t>
  </si>
  <si>
    <t>Kinnarinkatu 6</t>
  </si>
  <si>
    <t>4430</t>
  </si>
  <si>
    <t>Järvenpää</t>
  </si>
  <si>
    <t>Kauppa Jyväskylä</t>
  </si>
  <si>
    <t>700</t>
  </si>
  <si>
    <t>38080</t>
  </si>
  <si>
    <t>4</t>
  </si>
  <si>
    <t>Kylmälahdentie 13</t>
  </si>
  <si>
    <t>40500</t>
  </si>
  <si>
    <t>Vasarakatu 4</t>
  </si>
  <si>
    <t>40320</t>
  </si>
  <si>
    <t>Kauppa Kangasala</t>
  </si>
  <si>
    <t>Lentolankuja 8</t>
  </si>
  <si>
    <t>36220</t>
  </si>
  <si>
    <t>Kangasala</t>
  </si>
  <si>
    <t>Kauppa Kankaanpää</t>
  </si>
  <si>
    <t>Pansiankatu 22</t>
  </si>
  <si>
    <t>38700</t>
  </si>
  <si>
    <t>Kankaanpää</t>
  </si>
  <si>
    <t>Kauppa Kauhajoki</t>
  </si>
  <si>
    <t>Puistotie 60</t>
  </si>
  <si>
    <t>61800</t>
  </si>
  <si>
    <t>Kauhajoki</t>
  </si>
  <si>
    <t>Kauppa Kauhava</t>
  </si>
  <si>
    <t>Heimolankuja 2</t>
  </si>
  <si>
    <t>62200</t>
  </si>
  <si>
    <t>Kauhava</t>
  </si>
  <si>
    <t>Kauppa Keuruu</t>
  </si>
  <si>
    <t>Tehtaantie 6</t>
  </si>
  <si>
    <t>42700</t>
  </si>
  <si>
    <t>Keuruu</t>
  </si>
  <si>
    <t>Kauppa Kouvola</t>
  </si>
  <si>
    <t>Laturinkatu 1</t>
  </si>
  <si>
    <t>45130</t>
  </si>
  <si>
    <t>Kauppa Kuopio</t>
  </si>
  <si>
    <t>Petosentie 4</t>
  </si>
  <si>
    <t>70820</t>
  </si>
  <si>
    <t>Kuopio</t>
  </si>
  <si>
    <t>Sisustajantie 8</t>
  </si>
  <si>
    <t>70340</t>
  </si>
  <si>
    <t>Kauppa Kuusankoski</t>
  </si>
  <si>
    <t>Sepäntie 2</t>
  </si>
  <si>
    <t>45700</t>
  </si>
  <si>
    <t>Kauppa Lahti</t>
  </si>
  <si>
    <t>Kivistönkatu 1</t>
  </si>
  <si>
    <t>15210</t>
  </si>
  <si>
    <t>Lahti</t>
  </si>
  <si>
    <t>Vapaudenkatu 23</t>
  </si>
  <si>
    <t>15140</t>
  </si>
  <si>
    <t>Launeenkatu 86</t>
  </si>
  <si>
    <t>15610</t>
  </si>
  <si>
    <t>Kauppa Lappeenranta</t>
  </si>
  <si>
    <t>Puhakankatu 1</t>
  </si>
  <si>
    <t>53600</t>
  </si>
  <si>
    <t>Lappeenranta</t>
  </si>
  <si>
    <t>Myllymäenkatu 36</t>
  </si>
  <si>
    <t>53100</t>
  </si>
  <si>
    <t>Kauppa Lapua</t>
  </si>
  <si>
    <t>Rakentajantie 1</t>
  </si>
  <si>
    <t>62100</t>
  </si>
  <si>
    <t>Lapua</t>
  </si>
  <si>
    <t>Kauppa Laukaa</t>
  </si>
  <si>
    <t>Vuojärventie 1</t>
  </si>
  <si>
    <t>41340</t>
  </si>
  <si>
    <t>Laukaa</t>
  </si>
  <si>
    <t>Kauppa Lempäälä</t>
  </si>
  <si>
    <t>Liikekatu 3</t>
  </si>
  <si>
    <t>37500</t>
  </si>
  <si>
    <t>Lempäälä</t>
  </si>
  <si>
    <t>Kauppa Leppävirta</t>
  </si>
  <si>
    <t>Tarhurintie 3</t>
  </si>
  <si>
    <t>79100</t>
  </si>
  <si>
    <t>Leppävirta</t>
  </si>
  <si>
    <t>Kauppa Loviisa</t>
  </si>
  <si>
    <t>Porvoonkatu 7</t>
  </si>
  <si>
    <t>7900</t>
  </si>
  <si>
    <t>Loviisa</t>
  </si>
  <si>
    <t>Kauppa Mäntsälä</t>
  </si>
  <si>
    <t>Töyrynummentie 2</t>
  </si>
  <si>
    <t>4600</t>
  </si>
  <si>
    <t>Mäntsälä</t>
  </si>
  <si>
    <t>Kauppa Mikkeli</t>
  </si>
  <si>
    <t>Setrikatu 3</t>
  </si>
  <si>
    <t>50100</t>
  </si>
  <si>
    <t>Mikkeli</t>
  </si>
  <si>
    <t>Kauppa Nastola</t>
  </si>
  <si>
    <t>Muurarintie 2</t>
  </si>
  <si>
    <t>15550</t>
  </si>
  <si>
    <t>Nastola</t>
  </si>
  <si>
    <t>Kauppa Nivala</t>
  </si>
  <si>
    <t>Toritie 18</t>
  </si>
  <si>
    <t>85500</t>
  </si>
  <si>
    <t>Nivala</t>
  </si>
  <si>
    <t>Kauppa Nokia</t>
  </si>
  <si>
    <t>Nuijamiestentie 2</t>
  </si>
  <si>
    <t>37120</t>
  </si>
  <si>
    <t>Nokia</t>
  </si>
  <si>
    <t>Kauppa Orimattila</t>
  </si>
  <si>
    <t>Niementie 1</t>
  </si>
  <si>
    <t>16300</t>
  </si>
  <si>
    <t>Orimattila</t>
  </si>
  <si>
    <t>Kauppa Orivesi</t>
  </si>
  <si>
    <t>Kääjäntie 5</t>
  </si>
  <si>
    <t>35300</t>
  </si>
  <si>
    <t>Orivesi</t>
  </si>
  <si>
    <t>Kauppa Parkano</t>
  </si>
  <si>
    <t>Humalankatu 2</t>
  </si>
  <si>
    <t>39700</t>
  </si>
  <si>
    <t>Parkano</t>
  </si>
  <si>
    <t>Kauppa Pieksämäki</t>
  </si>
  <si>
    <t>Keskuskatu 3</t>
  </si>
  <si>
    <t>76100</t>
  </si>
  <si>
    <t>Pieksämäki</t>
  </si>
  <si>
    <t>Kauppa Pirkkala</t>
  </si>
  <si>
    <t>Kaartotie 1</t>
  </si>
  <si>
    <t>33950</t>
  </si>
  <si>
    <t>Pirkkala</t>
  </si>
  <si>
    <t>Kauppa Riihimäki</t>
  </si>
  <si>
    <t>Karankatu 15</t>
  </si>
  <si>
    <t>11120</t>
  </si>
  <si>
    <t>Riihimäki</t>
  </si>
  <si>
    <t>Kauppa Saarijärvi</t>
  </si>
  <si>
    <t>Jyväskyläntie 31</t>
  </si>
  <si>
    <t>43100</t>
  </si>
  <si>
    <t>Saarijärvi</t>
  </si>
  <si>
    <t>Kauppa Sastamala</t>
  </si>
  <si>
    <t>Nuutilankatu 1</t>
  </si>
  <si>
    <t>38200</t>
  </si>
  <si>
    <t>Sastamala</t>
  </si>
  <si>
    <t>Kauppa Savonlinna</t>
  </si>
  <si>
    <t>Ilokallionkatu 4</t>
  </si>
  <si>
    <t>57200</t>
  </si>
  <si>
    <t>Savonlinna</t>
  </si>
  <si>
    <t>Kauppa Seinäjoki</t>
  </si>
  <si>
    <t>Verkatehtaankatu 12</t>
  </si>
  <si>
    <t>60100</t>
  </si>
  <si>
    <t>Seinäjoki</t>
  </si>
  <si>
    <t>Kauppa Siilinjärvi</t>
  </si>
  <si>
    <t>Kuiluntie 6</t>
  </si>
  <si>
    <t>71800</t>
  </si>
  <si>
    <t>Siilinjärvi</t>
  </si>
  <si>
    <t>Kauppa Tampere</t>
  </si>
  <si>
    <t>1000</t>
  </si>
  <si>
    <t>54400</t>
  </si>
  <si>
    <t>Sammon valtatie 16</t>
  </si>
  <si>
    <t>33540</t>
  </si>
  <si>
    <t>Tampere</t>
  </si>
  <si>
    <t>1300</t>
  </si>
  <si>
    <t>70720</t>
  </si>
  <si>
    <t>7</t>
  </si>
  <si>
    <t>Rautatienkatu 21</t>
  </si>
  <si>
    <t>33100</t>
  </si>
  <si>
    <t>2600</t>
  </si>
  <si>
    <t>141440</t>
  </si>
  <si>
    <t>Insinöörinkatu 23</t>
  </si>
  <si>
    <t>33720</t>
  </si>
  <si>
    <t>Hallituskatu 14</t>
  </si>
  <si>
    <t>33200</t>
  </si>
  <si>
    <t>Harjuntausta 11</t>
  </si>
  <si>
    <t>33400</t>
  </si>
  <si>
    <t>Kauppa Valkeakoski</t>
  </si>
  <si>
    <t>Asemantie 1</t>
  </si>
  <si>
    <t>37630</t>
  </si>
  <si>
    <t>Valkeakoski</t>
  </si>
  <si>
    <t>Kauppa Varkaus</t>
  </si>
  <si>
    <t>Kauppakatu 73</t>
  </si>
  <si>
    <t>78200</t>
  </si>
  <si>
    <t>Varkaus</t>
  </si>
  <si>
    <t>Kauppa Viitasaari</t>
  </si>
  <si>
    <t>Haapaniementie 2</t>
  </si>
  <si>
    <t>44500</t>
  </si>
  <si>
    <t>Viitasaari</t>
  </si>
  <si>
    <t>Kauppa Ylöjärvi</t>
  </si>
  <si>
    <t>Mastontie 8</t>
  </si>
  <si>
    <t>33470</t>
  </si>
  <si>
    <t>Ylöjärvi</t>
  </si>
  <si>
    <t>Kielivalinta (sarakkeen kirjain):</t>
  </si>
  <si>
    <t>b</t>
  </si>
  <si>
    <t>Suomi</t>
  </si>
  <si>
    <t>English</t>
  </si>
  <si>
    <t>Español</t>
  </si>
  <si>
    <t>Tilauksen ID / kuvaus</t>
  </si>
  <si>
    <t>Order ID / description</t>
  </si>
  <si>
    <t xml:space="preserve">Numero de identificación / descripción del orden </t>
  </si>
  <si>
    <t>Määrä (1. kapasiteettia)</t>
  </si>
  <si>
    <t>Amount (in units of capacity 1)</t>
  </si>
  <si>
    <t>Cantidad (en unidades de capacidad 1)</t>
  </si>
  <si>
    <t>Määrä (2. kapasiteettia)</t>
  </si>
  <si>
    <t>Amount (in units of capacity 2)</t>
  </si>
  <si>
    <t>Cantidad (en unidades de capacidad 2)</t>
  </si>
  <si>
    <t>Määrä (3. kapasiteettia)</t>
  </si>
  <si>
    <t>Amount (in units of capacity 3)</t>
  </si>
  <si>
    <t>Cantidad (en unidades de capacidad 3)</t>
  </si>
  <si>
    <t>Nouto</t>
  </si>
  <si>
    <t>Pickup</t>
  </si>
  <si>
    <t>Recogida</t>
  </si>
  <si>
    <t>Toimitus</t>
  </si>
  <si>
    <t>Delivery</t>
  </si>
  <si>
    <t>Entrega</t>
  </si>
  <si>
    <t>Osoite</t>
  </si>
  <si>
    <t>Address</t>
  </si>
  <si>
    <t>Dirección</t>
  </si>
  <si>
    <t>Postinro</t>
  </si>
  <si>
    <t>Postal code</t>
  </si>
  <si>
    <t>Código postal</t>
  </si>
  <si>
    <t>Paikkakunta</t>
  </si>
  <si>
    <t>City</t>
  </si>
  <si>
    <t>Ciudad</t>
  </si>
  <si>
    <t>Koordinaatti (leveys (P-E))</t>
  </si>
  <si>
    <t>Coordinate (Latitude (N-S))</t>
  </si>
  <si>
    <t>Koordinaatti (pituus (L-I))</t>
  </si>
  <si>
    <t>Coordinate (Longitude (W-E))</t>
  </si>
  <si>
    <t>Palveluaika (min)</t>
  </si>
  <si>
    <t>Service time (in minutes)</t>
  </si>
  <si>
    <t>Tiempo de servicio</t>
  </si>
  <si>
    <t>Aikaisintaan</t>
  </si>
  <si>
    <t>Start of time window</t>
  </si>
  <si>
    <t>Inicio de la ventana de tiempo</t>
  </si>
  <si>
    <t>Viimeistään</t>
  </si>
  <si>
    <t>End of time window</t>
  </si>
  <si>
    <t>Final de la ventana de tiempo</t>
  </si>
  <si>
    <t>Kielletyt ajoneuvotyypit</t>
  </si>
  <si>
    <t>Incompatible vehicle types</t>
  </si>
  <si>
    <t>Tipos de vehiculos incompatibles</t>
  </si>
  <si>
    <t>Auton nimi / reknro</t>
  </si>
  <si>
    <t>Vehicle name / registration number</t>
  </si>
  <si>
    <t>Nombre de vehiculo / numero de registración</t>
  </si>
  <si>
    <t>Ajoneuvon tyyppi</t>
  </si>
  <si>
    <t>Type of vehicle</t>
  </si>
  <si>
    <t>Tipo de vehículo</t>
  </si>
  <si>
    <t>Kapasiteetti 1</t>
  </si>
  <si>
    <t>Capacity 1</t>
  </si>
  <si>
    <t>Capacidad 1</t>
  </si>
  <si>
    <t>Kapasiteetti 2</t>
  </si>
  <si>
    <t>Capacity 2</t>
  </si>
  <si>
    <t>Capacidad 2</t>
  </si>
  <si>
    <t>Kapasiteetti 3</t>
  </si>
  <si>
    <t>Capacity 3</t>
  </si>
  <si>
    <t>Capacidad 3</t>
  </si>
  <si>
    <t>Lähtöpaikka</t>
  </si>
  <si>
    <t>Start location</t>
  </si>
  <si>
    <t>Lugar inicial</t>
  </si>
  <si>
    <t>Paluupaikka</t>
  </si>
  <si>
    <t>End location</t>
  </si>
  <si>
    <t>Lugar final</t>
  </si>
  <si>
    <t>Ajoneuvon käyttöaika</t>
  </si>
  <si>
    <t>Vehicle availability</t>
  </si>
  <si>
    <t>Disponibilidad del vehiculo</t>
  </si>
  <si>
    <t>Maa</t>
  </si>
  <si>
    <t>Country</t>
  </si>
  <si>
    <t>País</t>
  </si>
  <si>
    <t>OHJE:
1) Makrojen pitää olla päällä.
2) Virheelliset syötteet muuttuvat teksteiltään punaisiksi.</t>
  </si>
  <si>
    <t>INSTRUCTIONS:
1) Macros need to be enabled.
2) Faulty input will be pointed out by changing the text color of these cells to red.</t>
  </si>
  <si>
    <t>INSTRUCCIONES:
1) Se necesitan permitir macros.
2) Entradas defectuosas se marcarán con texto rojo.</t>
  </si>
  <si>
    <t>Määrän tulee olla positiivinen kokonaisluku.</t>
  </si>
  <si>
    <t>The capacity needs to be a positive integer.</t>
  </si>
  <si>
    <t>La cantitad necesita ser entero positivo.</t>
  </si>
  <si>
    <t>Osoitteessa tulee olla mainittuna katu ja talon numero, esimerkiksi Kauppakatu 1.</t>
  </si>
  <si>
    <t>The address must have a street name and a house number, eg. Kauppakatu 1</t>
  </si>
  <si>
    <t>Postinumeron tulee olla viisinumeroinen.</t>
  </si>
  <si>
    <t>The postal code must have 5 digits.</t>
  </si>
  <si>
    <t>El código postal necesita tener cinco numeros.</t>
  </si>
  <si>
    <t>Kunta voi olla mitä vaan.</t>
  </si>
  <si>
    <t>The city can be whatever.</t>
  </si>
  <si>
    <t>La ciudad puede ser cualquiera.</t>
  </si>
  <si>
    <t>Palveluajan täytyy olla ei-negatiivinen kokonaisluku.</t>
  </si>
  <si>
    <t>The service time needs to be a non-negative integer.</t>
  </si>
  <si>
    <t>El tiempo de servicio debe ser un entero non-negativo.</t>
  </si>
  <si>
    <t>Aikaikkunan voi syöttää joko minuutteina nollakohdasta, kellonaikana tai päivämäärän ja kellonajan yhdistelmänä. Esitystapoja ei kuitenkaan saa yhdistää keskenään.</t>
  </si>
  <si>
    <t>The time window can be input as minutes from the "zero hour", as a time or as a combination of date and time. These presentations can not be combined.</t>
  </si>
  <si>
    <t>La ventana de tiempo tiene errores.</t>
  </si>
  <si>
    <t>Ajoneuvon Id</t>
  </si>
  <si>
    <t>Vehicle Id</t>
  </si>
  <si>
    <t>El Id del vehículo</t>
  </si>
  <si>
    <t>Noudon järjestysnumero</t>
  </si>
  <si>
    <t>Sequence number of pickup</t>
  </si>
  <si>
    <t>El número en el ordén de la recogida</t>
  </si>
  <si>
    <t>Toimituksen järjestysnumero</t>
  </si>
  <si>
    <t>Sequence number of delivery</t>
  </si>
  <si>
    <t>El número en el ordén de la entrega</t>
  </si>
  <si>
    <t>Lukossa?</t>
  </si>
  <si>
    <t>Is locked?</t>
  </si>
  <si>
    <t>¿Fijado?</t>
  </si>
  <si>
    <t>Toteutunut noutoaika</t>
  </si>
  <si>
    <t>Actual time of pickup</t>
  </si>
  <si>
    <t>Fecha de recogida</t>
  </si>
  <si>
    <t>Toteutunut toimitusaika</t>
  </si>
  <si>
    <t>Actual time of delivery</t>
  </si>
  <si>
    <t>Fecha de entrega</t>
  </si>
  <si>
    <t>Pysähdysaika (min)</t>
  </si>
  <si>
    <t>Stopping time (in minutes)</t>
  </si>
  <si>
    <t>Tiempo de parada</t>
  </si>
  <si>
    <t>Ajoneuvon kiinteä kustannus (€)</t>
  </si>
  <si>
    <t>Fixed cost (€)</t>
  </si>
  <si>
    <t>Ajoneuvon kilometrikustannus (€)</t>
  </si>
  <si>
    <t>Cost € / km</t>
  </si>
  <si>
    <t>Ajoneuvon ajotuntikustannus (€)</t>
  </si>
  <si>
    <t>Cost € / hour</t>
  </si>
  <si>
    <t>Tilauksen tuotto</t>
  </si>
  <si>
    <t>Task profit</t>
  </si>
  <si>
    <t>this is hyperlink</t>
  </si>
  <si>
    <t>odd column</t>
  </si>
  <si>
    <t>even column</t>
  </si>
  <si>
    <t>this is a header</t>
  </si>
  <si>
    <t>this data has changed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</si>
</sst>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Bookman Old Style"/>
      <family val="1"/>
    </font>
    <font>
      <b/>
      <sz val="10"/>
      <name val="Bookman Old Style"/>
      <family val="1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Bookman Old Style"/>
      <family val="1"/>
    </font>
    <font>
      <b/>
      <u/>
      <sz val="11"/>
      <color rgb="FFE5501B"/>
      <name val="Bookman Old Style"/>
      <family val="1"/>
    </font>
    <font>
      <b/>
      <sz val="11"/>
      <color theme="0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008080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006664"/>
        <bgColor indexed="64"/>
      </patternFill>
    </fill>
    <fill>
      <patternFill patternType="solid">
        <fgColor rgb="FFF6C5B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6" fillId="2" borderId="15" applyNumberFormat="0" applyAlignment="0" applyProtection="0"/>
  </cellStyleXfs>
  <cellXfs count="86">
    <xf numFmtId="0" fontId="0" fillId="0" borderId="0" xfId="0"/>
    <xf numFmtId="0" fontId="3" fillId="0" borderId="0" xfId="1" applyFont="1" applyAlignment="1" applyProtection="1">
      <alignment wrapText="1"/>
      <protection locked="0"/>
    </xf>
    <xf numFmtId="0" fontId="1" fillId="0" borderId="0" xfId="1" applyAlignment="1">
      <alignment wrapText="1"/>
    </xf>
    <xf numFmtId="0" fontId="0" fillId="0" borderId="0" xfId="0" applyAlignment="1">
      <alignment wrapText="1"/>
    </xf>
    <xf numFmtId="0" fontId="3" fillId="0" borderId="0" xfId="1" applyFont="1" applyAlignment="1">
      <alignment wrapText="1"/>
    </xf>
    <xf numFmtId="0" fontId="4" fillId="0" borderId="0" xfId="1" applyFont="1" applyAlignment="1">
      <alignment wrapText="1"/>
    </xf>
    <xf numFmtId="49" fontId="5" fillId="0" borderId="5" xfId="3" applyNumberFormat="1" applyFont="1" applyBorder="1" applyAlignment="1" applyProtection="1">
      <alignment horizontal="left"/>
      <protection locked="0"/>
    </xf>
    <xf numFmtId="49" fontId="5" fillId="0" borderId="0" xfId="3" applyNumberFormat="1" applyFont="1" applyBorder="1" applyAlignment="1" applyProtection="1">
      <alignment horizontal="right"/>
      <protection locked="0"/>
    </xf>
    <xf numFmtId="49" fontId="5" fillId="0" borderId="1" xfId="3" applyNumberFormat="1" applyFont="1" applyBorder="1" applyAlignment="1" applyProtection="1">
      <alignment horizontal="left"/>
      <protection locked="0"/>
    </xf>
    <xf numFmtId="49" fontId="5" fillId="0" borderId="1" xfId="3" applyNumberFormat="1" applyFont="1" applyBorder="1" applyAlignment="1" applyProtection="1">
      <alignment horizontal="right"/>
      <protection locked="0"/>
    </xf>
    <xf numFmtId="49" fontId="5" fillId="0" borderId="0" xfId="3" applyNumberFormat="1" applyFont="1" applyBorder="1" applyAlignment="1" applyProtection="1">
      <protection locked="0"/>
    </xf>
    <xf numFmtId="49" fontId="5" fillId="0" borderId="9" xfId="3" applyNumberFormat="1" applyFont="1" applyBorder="1" applyAlignment="1" applyProtection="1">
      <alignment horizontal="right"/>
      <protection locked="0"/>
    </xf>
    <xf numFmtId="49" fontId="5" fillId="0" borderId="0" xfId="3" applyNumberFormat="1" applyFont="1" applyBorder="1" applyAlignment="1" applyProtection="1">
      <alignment horizontal="left"/>
      <protection locked="0"/>
    </xf>
    <xf numFmtId="49" fontId="5" fillId="0" borderId="9" xfId="3" applyNumberFormat="1" applyFont="1" applyBorder="1" applyAlignment="1" applyProtection="1">
      <alignment horizontal="left"/>
      <protection locked="0"/>
    </xf>
    <xf numFmtId="0" fontId="0" fillId="0" borderId="0" xfId="0" applyBorder="1"/>
    <xf numFmtId="0" fontId="3" fillId="0" borderId="5" xfId="0" applyFont="1" applyBorder="1"/>
    <xf numFmtId="0" fontId="9" fillId="3" borderId="0" xfId="0" applyFont="1" applyFill="1"/>
    <xf numFmtId="0" fontId="3" fillId="4" borderId="5" xfId="0" applyFont="1" applyFill="1" applyBorder="1"/>
    <xf numFmtId="0" fontId="8" fillId="4" borderId="16" xfId="4" applyFont="1" applyFill="1" applyBorder="1" applyAlignment="1">
      <alignment horizontal="center"/>
    </xf>
    <xf numFmtId="49" fontId="7" fillId="3" borderId="4" xfId="3" applyNumberFormat="1" applyFont="1" applyFill="1" applyBorder="1" applyAlignment="1" applyProtection="1">
      <alignment horizontal="right"/>
    </xf>
    <xf numFmtId="49" fontId="7" fillId="3" borderId="6" xfId="3" applyNumberFormat="1" applyFont="1" applyFill="1" applyBorder="1" applyAlignment="1" applyProtection="1">
      <alignment horizontal="right"/>
    </xf>
    <xf numFmtId="49" fontId="0" fillId="0" borderId="5" xfId="0" applyNumberFormat="1" applyBorder="1"/>
    <xf numFmtId="0" fontId="0" fillId="0" borderId="0" xfId="0" quotePrefix="1" applyAlignment="1">
      <alignment wrapText="1"/>
    </xf>
    <xf numFmtId="49" fontId="7" fillId="3" borderId="1" xfId="3" applyNumberFormat="1" applyFont="1" applyFill="1" applyBorder="1" applyAlignment="1" applyProtection="1">
      <alignment horizontal="right"/>
    </xf>
    <xf numFmtId="49" fontId="7" fillId="3" borderId="0" xfId="3" applyNumberFormat="1" applyFont="1" applyFill="1" applyBorder="1" applyAlignment="1" applyProtection="1">
      <alignment horizontal="right"/>
    </xf>
    <xf numFmtId="49" fontId="7" fillId="3" borderId="9" xfId="3" applyNumberFormat="1" applyFont="1" applyFill="1" applyBorder="1" applyAlignment="1" applyProtection="1">
      <alignment horizontal="right"/>
    </xf>
    <xf numFmtId="49" fontId="7" fillId="3" borderId="11" xfId="3" applyNumberFormat="1" applyFont="1" applyFill="1" applyBorder="1" applyAlignment="1" applyProtection="1">
      <alignment horizontal="right"/>
    </xf>
    <xf numFmtId="49" fontId="7" fillId="3" borderId="2" xfId="3" applyNumberFormat="1" applyFont="1" applyFill="1" applyBorder="1" applyAlignment="1" applyProtection="1">
      <alignment horizontal="right"/>
    </xf>
    <xf numFmtId="49" fontId="7" fillId="3" borderId="8" xfId="3" applyNumberFormat="1" applyFont="1" applyFill="1" applyBorder="1" applyAlignment="1" applyProtection="1">
      <alignment horizontal="right"/>
    </xf>
    <xf numFmtId="49" fontId="0" fillId="0" borderId="1" xfId="0" applyNumberFormat="1" applyBorder="1"/>
    <xf numFmtId="49" fontId="0" fillId="0" borderId="0" xfId="0" applyNumberFormat="1" applyBorder="1"/>
    <xf numFmtId="49" fontId="0" fillId="0" borderId="9" xfId="0" applyNumberFormat="1" applyBorder="1"/>
    <xf numFmtId="49" fontId="7" fillId="3" borderId="4" xfId="3" applyNumberFormat="1" applyFont="1" applyFill="1" applyBorder="1" applyAlignment="1" applyProtection="1">
      <alignment horizontal="left"/>
    </xf>
    <xf numFmtId="49" fontId="7" fillId="3" borderId="10" xfId="3" applyNumberFormat="1" applyFont="1" applyFill="1" applyBorder="1" applyAlignment="1" applyProtection="1">
      <alignment horizontal="left"/>
    </xf>
    <xf numFmtId="49" fontId="7" fillId="3" borderId="3" xfId="3" applyNumberFormat="1" applyFont="1" applyFill="1" applyBorder="1" applyAlignment="1" applyProtection="1">
      <alignment horizontal="left"/>
    </xf>
    <xf numFmtId="49" fontId="7" fillId="3" borderId="7" xfId="3" applyNumberFormat="1" applyFont="1" applyFill="1" applyBorder="1" applyAlignment="1" applyProtection="1">
      <alignment horizontal="right"/>
    </xf>
    <xf numFmtId="49" fontId="7" fillId="3" borderId="3" xfId="3" applyNumberFormat="1" applyFont="1" applyFill="1" applyBorder="1" applyAlignment="1" applyProtection="1">
      <alignment horizontal="right"/>
    </xf>
    <xf numFmtId="49" fontId="7" fillId="3" borderId="7" xfId="3" applyNumberFormat="1" applyFont="1" applyFill="1" applyBorder="1" applyAlignment="1" applyProtection="1">
      <alignment horizontal="left"/>
    </xf>
    <xf numFmtId="49" fontId="7" fillId="3" borderId="10" xfId="3" applyNumberFormat="1" applyFont="1" applyFill="1" applyBorder="1" applyAlignment="1" applyProtection="1">
      <alignment horizontal="right"/>
    </xf>
    <xf numFmtId="49" fontId="0" fillId="0" borderId="0" xfId="0" applyNumberFormat="1"/>
    <xf numFmtId="49" fontId="7" fillId="3" borderId="5" xfId="3" applyNumberFormat="1" applyFont="1" applyFill="1" applyBorder="1" applyAlignment="1" applyProtection="1">
      <alignment horizontal="left"/>
    </xf>
    <xf numFmtId="49" fontId="7" fillId="3" borderId="1" xfId="3" applyNumberFormat="1" applyFont="1" applyFill="1" applyBorder="1" applyAlignment="1" applyProtection="1">
      <alignment horizontal="left"/>
    </xf>
    <xf numFmtId="49" fontId="7" fillId="3" borderId="0" xfId="3" applyNumberFormat="1" applyFont="1" applyFill="1" applyBorder="1" applyAlignment="1" applyProtection="1">
      <alignment horizontal="left"/>
    </xf>
    <xf numFmtId="49" fontId="7" fillId="3" borderId="9" xfId="3" applyNumberFormat="1" applyFont="1" applyFill="1" applyBorder="1" applyAlignment="1" applyProtection="1">
      <alignment horizontal="left"/>
    </xf>
    <xf numFmtId="49" fontId="7" fillId="3" borderId="11" xfId="3" applyNumberFormat="1" applyFont="1" applyFill="1" applyBorder="1" applyAlignment="1" applyProtection="1">
      <alignment horizontal="left"/>
    </xf>
    <xf numFmtId="49" fontId="7" fillId="3" borderId="2" xfId="3" applyNumberFormat="1" applyFont="1" applyFill="1" applyBorder="1" applyAlignment="1" applyProtection="1">
      <alignment horizontal="left"/>
    </xf>
    <xf numFmtId="49" fontId="7" fillId="3" borderId="8" xfId="3" applyNumberFormat="1" applyFont="1" applyFill="1" applyBorder="1" applyAlignment="1" applyProtection="1">
      <alignment horizontal="left"/>
    </xf>
    <xf numFmtId="49" fontId="7" fillId="3" borderId="2" xfId="3" applyNumberFormat="1" applyFont="1" applyFill="1" applyBorder="1" applyAlignment="1" applyProtection="1"/>
    <xf numFmtId="49" fontId="7" fillId="3" borderId="6" xfId="3" applyNumberFormat="1" applyFont="1" applyFill="1" applyBorder="1" applyAlignment="1" applyProtection="1">
      <alignment horizontal="center" wrapText="1"/>
    </xf>
    <xf numFmtId="49" fontId="7" fillId="3" borderId="11" xfId="3" applyNumberFormat="1" applyFont="1" applyFill="1" applyBorder="1" applyAlignment="1" applyProtection="1">
      <alignment horizontal="center" wrapText="1"/>
    </xf>
    <xf numFmtId="49" fontId="7" fillId="3" borderId="2" xfId="3" applyNumberFormat="1" applyFont="1" applyFill="1" applyBorder="1" applyAlignment="1" applyProtection="1">
      <alignment horizontal="center" wrapText="1"/>
    </xf>
    <xf numFmtId="49" fontId="7" fillId="3" borderId="8" xfId="3" applyNumberFormat="1" applyFont="1" applyFill="1" applyBorder="1" applyAlignment="1" applyProtection="1">
      <alignment horizontal="center" wrapText="1"/>
    </xf>
    <xf numFmtId="49" fontId="0" fillId="0" borderId="0" xfId="0" applyNumberFormat="1" applyAlignment="1">
      <alignment horizontal="center" wrapText="1"/>
    </xf>
    <xf numFmtId="49" fontId="7" fillId="3" borderId="14" xfId="3" applyNumberFormat="1" applyFont="1" applyFill="1" applyBorder="1" applyAlignment="1" applyProtection="1">
      <alignment horizontal="center" wrapText="1"/>
    </xf>
    <xf numFmtId="49" fontId="7" fillId="3" borderId="13" xfId="3" applyNumberFormat="1" applyFont="1" applyFill="1" applyBorder="1" applyAlignment="1" applyProtection="1">
      <alignment horizontal="center" wrapText="1"/>
    </xf>
    <xf numFmtId="49" fontId="7" fillId="3" borderId="12" xfId="3" applyNumberFormat="1" applyFont="1" applyFill="1" applyBorder="1" applyAlignment="1" applyProtection="1">
      <alignment horizontal="center" wrapText="1"/>
    </xf>
    <xf numFmtId="0" fontId="7" fillId="3" borderId="8" xfId="3" applyNumberFormat="1" applyFont="1" applyFill="1" applyBorder="1" applyAlignment="1" applyProtection="1">
      <alignment horizontal="center" wrapText="1"/>
    </xf>
    <xf numFmtId="49" fontId="7" fillId="5" borderId="3" xfId="3" applyNumberFormat="1" applyFont="1" applyFill="1" applyBorder="1" applyAlignment="1" applyProtection="1">
      <alignment horizontal="left"/>
    </xf>
    <xf numFmtId="49" fontId="7" fillId="5" borderId="3" xfId="3" applyNumberFormat="1" applyFont="1" applyFill="1" applyBorder="1" applyAlignment="1" applyProtection="1">
      <alignment horizontal="right"/>
    </xf>
    <xf numFmtId="49" fontId="7" fillId="5" borderId="7" xfId="3" applyNumberFormat="1" applyFont="1" applyFill="1" applyBorder="1" applyAlignment="1" applyProtection="1">
      <alignment horizontal="left"/>
    </xf>
    <xf numFmtId="49" fontId="7" fillId="5" borderId="10" xfId="3" applyNumberFormat="1" applyFont="1" applyFill="1" applyBorder="1" applyAlignment="1" applyProtection="1">
      <alignment horizontal="right"/>
    </xf>
    <xf numFmtId="49" fontId="7" fillId="5" borderId="7" xfId="3" applyNumberFormat="1" applyFont="1" applyFill="1" applyBorder="1" applyAlignment="1" applyProtection="1">
      <alignment horizontal="right"/>
    </xf>
    <xf numFmtId="49" fontId="7" fillId="5" borderId="11" xfId="3" applyNumberFormat="1" applyFont="1" applyFill="1" applyBorder="1" applyAlignment="1" applyProtection="1">
      <alignment horizontal="left"/>
    </xf>
    <xf numFmtId="49" fontId="7" fillId="5" borderId="2" xfId="3" applyNumberFormat="1" applyFont="1" applyFill="1" applyBorder="1" applyAlignment="1" applyProtection="1">
      <alignment horizontal="right"/>
    </xf>
    <xf numFmtId="49" fontId="7" fillId="5" borderId="2" xfId="3" applyNumberFormat="1" applyFont="1" applyFill="1" applyBorder="1" applyAlignment="1" applyProtection="1">
      <alignment horizontal="left"/>
    </xf>
    <xf numFmtId="49" fontId="7" fillId="5" borderId="8" xfId="3" applyNumberFormat="1" applyFont="1" applyFill="1" applyBorder="1" applyAlignment="1" applyProtection="1">
      <alignment horizontal="left"/>
    </xf>
    <xf numFmtId="49" fontId="7" fillId="5" borderId="11" xfId="3" applyNumberFormat="1" applyFont="1" applyFill="1" applyBorder="1" applyAlignment="1" applyProtection="1">
      <alignment horizontal="right"/>
    </xf>
    <xf numFmtId="49" fontId="7" fillId="5" borderId="8" xfId="3" applyNumberFormat="1" applyFont="1" applyFill="1" applyBorder="1" applyAlignment="1" applyProtection="1">
      <alignment horizontal="right"/>
    </xf>
    <xf numFmtId="49" fontId="7" fillId="5" borderId="2" xfId="3" applyNumberFormat="1" applyFont="1" applyFill="1" applyBorder="1" applyAlignment="1" applyProtection="1">
      <alignment horizontal="center" wrapText="1"/>
    </xf>
    <xf numFmtId="49" fontId="7" fillId="5" borderId="8" xfId="3" applyNumberFormat="1" applyFont="1" applyFill="1" applyBorder="1" applyAlignment="1" applyProtection="1">
      <alignment horizontal="center" wrapText="1"/>
    </xf>
    <xf numFmtId="49" fontId="7" fillId="5" borderId="11" xfId="3" applyNumberFormat="1" applyFont="1" applyFill="1" applyBorder="1" applyAlignment="1" applyProtection="1">
      <alignment horizontal="center" wrapText="1"/>
    </xf>
    <xf numFmtId="0" fontId="7" fillId="5" borderId="8" xfId="3" applyNumberFormat="1" applyFont="1" applyFill="1" applyBorder="1" applyAlignment="1" applyProtection="1">
      <alignment horizontal="center" wrapText="1"/>
    </xf>
    <xf numFmtId="49" fontId="7" fillId="5" borderId="0" xfId="3" applyNumberFormat="1" applyFont="1" applyFill="1" applyBorder="1" applyAlignment="1" applyProtection="1">
      <alignment horizontal="right"/>
    </xf>
    <xf numFmtId="49" fontId="7" fillId="5" borderId="9" xfId="3" applyNumberFormat="1" applyFont="1" applyFill="1" applyBorder="1" applyAlignment="1" applyProtection="1">
      <alignment horizontal="right"/>
    </xf>
    <xf numFmtId="49" fontId="7" fillId="5" borderId="1" xfId="3" applyNumberFormat="1" applyFont="1" applyFill="1" applyBorder="1" applyAlignment="1" applyProtection="1">
      <alignment horizontal="right"/>
    </xf>
    <xf numFmtId="49" fontId="7" fillId="5" borderId="10" xfId="3" applyNumberFormat="1" applyFont="1" applyFill="1" applyBorder="1" applyAlignment="1" applyProtection="1">
      <alignment horizontal="left"/>
    </xf>
    <xf numFmtId="49" fontId="7" fillId="5" borderId="13" xfId="3" applyNumberFormat="1" applyFont="1" applyFill="1" applyBorder="1" applyAlignment="1" applyProtection="1">
      <alignment horizontal="center" wrapText="1"/>
    </xf>
    <xf numFmtId="0" fontId="3" fillId="6" borderId="5" xfId="0" applyFont="1" applyFill="1" applyBorder="1"/>
    <xf numFmtId="49" fontId="7" fillId="3" borderId="0" xfId="3" applyNumberFormat="1" applyFont="1" applyFill="1" applyBorder="1" applyAlignment="1" applyProtection="1">
      <alignment horizontal="center" wrapText="1"/>
    </xf>
    <xf numFmtId="0" fontId="7" fillId="3" borderId="9" xfId="3" applyNumberFormat="1" applyFont="1" applyFill="1" applyBorder="1" applyAlignment="1" applyProtection="1">
      <alignment horizontal="center" wrapText="1"/>
    </xf>
    <xf numFmtId="49" fontId="1" fillId="0" borderId="1" xfId="3" applyNumberFormat="1" applyFont="1" applyBorder="1" applyAlignment="1" applyProtection="1">
      <alignment horizontal="left"/>
      <protection locked="0"/>
    </xf>
    <xf numFmtId="49" fontId="1" fillId="0" borderId="0" xfId="3" applyNumberFormat="1" applyFont="1" applyBorder="1" applyAlignment="1" applyProtection="1">
      <alignment horizontal="right"/>
      <protection locked="0"/>
    </xf>
    <xf numFmtId="49" fontId="1" fillId="0" borderId="0" xfId="3" applyNumberFormat="1" applyFont="1" applyBorder="1" applyAlignment="1" applyProtection="1">
      <alignment horizontal="left"/>
      <protection locked="0"/>
    </xf>
    <xf numFmtId="49" fontId="1" fillId="0" borderId="9" xfId="3" applyNumberFormat="1" applyFont="1" applyBorder="1" applyAlignment="1" applyProtection="1">
      <alignment horizontal="left"/>
      <protection locked="0"/>
    </xf>
    <xf numFmtId="49" fontId="3" fillId="4" borderId="5" xfId="0" applyNumberFormat="1" applyFont="1" applyFill="1" applyBorder="1"/>
    <xf numFmtId="49" fontId="3" fillId="0" borderId="5" xfId="0" applyNumberFormat="1" applyFont="1" applyBorder="1"/>
  </cellXfs>
  <cellStyles count="5">
    <cellStyle name="Normaali" xfId="0" builtinId="0"/>
    <cellStyle name="Normaali_Paikat" xfId="2"/>
    <cellStyle name="Normal 2" xfId="1"/>
    <cellStyle name="Normal 3" xfId="3"/>
    <cellStyle name="Tarkistussolu" xfId="4" builtinId="23"/>
  </cellStyles>
  <dxfs count="0"/>
  <tableStyles count="0" defaultTableStyle="TableStyleMedium2" defaultPivotStyle="PivotStyleMedium9"/>
  <colors>
    <mruColors>
      <color rgb="FFF6C5B4"/>
      <color rgb="FF006664"/>
      <color rgb="FF00CDC8"/>
      <color rgb="FFF1F1F1"/>
      <color rgb="FFFBE5DD"/>
      <color rgb="FF008080"/>
      <color rgb="FFE5501B"/>
      <color rgb="FFF0A084"/>
      <color rgb="FFE96E43"/>
      <color rgb="FFEBAE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zoomScale="70" zoomScaleNormal="70" workbookViewId="0"/>
  </sheetViews>
  <sheetFormatPr defaultRowHeight="15"/>
  <cols>
    <col min="1" max="1" width="26.85546875" style="31" bestFit="1" customWidth="1"/>
    <col min="2" max="2" width="23.5703125" style="21" bestFit="1" customWidth="1"/>
    <col min="3" max="3" width="18.5703125" style="29" bestFit="1" customWidth="1"/>
    <col min="4" max="4" width="18.7109375" style="39" bestFit="1" customWidth="1"/>
    <col min="5" max="5" width="18.5703125" style="31" bestFit="1" customWidth="1"/>
    <col min="6" max="8" width="18.5703125" style="30" customWidth="1"/>
    <col min="9" max="9" width="20.7109375" style="29" customWidth="1"/>
    <col min="10" max="10" width="11.7109375" style="39" bestFit="1" customWidth="1"/>
    <col min="11" max="11" width="16.7109375" style="30" bestFit="1" customWidth="1"/>
    <col min="12" max="12" width="16.7109375" style="31" customWidth="1"/>
    <col min="13" max="13" width="22.7109375" style="29" customWidth="1"/>
    <col min="14" max="14" width="22.7109375" style="31" customWidth="1"/>
    <col min="15" max="15" width="20.7109375" style="29" customWidth="1"/>
    <col min="16" max="16" width="11.7109375" style="39" bestFit="1" customWidth="1"/>
    <col min="17" max="17" width="16.7109375" style="30" bestFit="1" customWidth="1"/>
    <col min="18" max="18" width="16.7109375" style="31" customWidth="1"/>
    <col min="19" max="19" width="22.7109375" style="29" customWidth="1"/>
    <col min="20" max="20" width="22.7109375" style="31" customWidth="1"/>
    <col min="21" max="21" width="20.7109375" style="29" customWidth="1"/>
    <col min="22" max="22" width="20.7109375" style="31" customWidth="1"/>
    <col min="23" max="16384" width="9.140625" style="39"/>
  </cols>
  <sheetData>
    <row r="1" spans="1:22" ht="15.75">
      <c r="A1" s="32"/>
      <c r="B1" s="32"/>
      <c r="C1" s="38"/>
      <c r="D1" s="36"/>
      <c r="E1" s="35"/>
      <c r="F1" s="36"/>
      <c r="G1" s="36"/>
      <c r="H1" s="36"/>
      <c r="I1" s="75"/>
      <c r="J1" s="58"/>
      <c r="K1" s="57"/>
      <c r="L1" s="59"/>
      <c r="M1" s="75"/>
      <c r="N1" s="59"/>
      <c r="O1" s="33"/>
      <c r="P1" s="36"/>
      <c r="Q1" s="34"/>
      <c r="R1" s="37"/>
      <c r="S1" s="33"/>
      <c r="T1" s="37"/>
      <c r="U1" s="60"/>
      <c r="V1" s="61"/>
    </row>
    <row r="2" spans="1:22" ht="15.75">
      <c r="A2" s="40"/>
      <c r="B2" s="40"/>
      <c r="C2" s="23"/>
      <c r="D2" s="24"/>
      <c r="E2" s="25"/>
      <c r="F2" s="24"/>
      <c r="G2" s="24"/>
      <c r="H2" s="24"/>
      <c r="I2" s="62" t="str">
        <f ca="1">INDIRECT("Kieli!"&amp;Kieli!$B$1&amp;8)</f>
        <v>Pickup</v>
      </c>
      <c r="J2" s="63"/>
      <c r="K2" s="64"/>
      <c r="L2" s="65"/>
      <c r="M2" s="62"/>
      <c r="N2" s="65"/>
      <c r="O2" s="44" t="str">
        <f ca="1">INDIRECT("Kieli!"&amp;Kieli!$B$1&amp;9)</f>
        <v>Delivery</v>
      </c>
      <c r="P2" s="47"/>
      <c r="Q2" s="45"/>
      <c r="R2" s="46"/>
      <c r="S2" s="44"/>
      <c r="T2" s="46"/>
      <c r="U2" s="62" t="str">
        <f ca="1">INDIRECT("Kieli!"&amp;Kieli!$B$1&amp;26)</f>
        <v>Vehicle availability</v>
      </c>
      <c r="V2" s="67"/>
    </row>
    <row r="3" spans="1:22" s="52" customFormat="1" ht="31.5">
      <c r="A3" s="48" t="str">
        <f ca="1">INDIRECT("Kieli!"&amp;Kieli!$B$1&amp;19)</f>
        <v>Vehicle name / registration number</v>
      </c>
      <c r="B3" s="48" t="str">
        <f ca="1">INDIRECT("Kieli!"&amp;Kieli!$B$1&amp;20)</f>
        <v>Type of vehicle</v>
      </c>
      <c r="C3" s="49" t="str">
        <f ca="1">INDIRECT("Kieli!"&amp;Kieli!$B$1&amp;21)</f>
        <v>Capacity 1</v>
      </c>
      <c r="D3" s="50" t="str">
        <f ca="1">INDIRECT("Kieli!"&amp;Kieli!$B$1&amp;22)</f>
        <v>Capacity 2</v>
      </c>
      <c r="E3" s="51" t="str">
        <f ca="1">INDIRECT("Kieli!"&amp;Kieli!$B$1&amp;23)</f>
        <v>Capacity 3</v>
      </c>
      <c r="F3" s="50" t="str">
        <f ca="1">INDIRECT("Kieli!"&amp;Kieli!$B$1&amp;42)</f>
        <v>Fixed cost (€)</v>
      </c>
      <c r="G3" s="50" t="str">
        <f ca="1">INDIRECT("Kieli!"&amp;Kieli!$B$1&amp;43)</f>
        <v>Cost € / km</v>
      </c>
      <c r="H3" s="50" t="str">
        <f ca="1">INDIRECT("Kieli!"&amp;Kieli!$B$1&amp;44)</f>
        <v>Cost € / hour</v>
      </c>
      <c r="I3" s="70" t="str">
        <f ca="1">INDIRECT("Kieli!"&amp;Kieli!$B$1&amp;10)</f>
        <v>Address</v>
      </c>
      <c r="J3" s="68" t="str">
        <f ca="1">INDIRECT("Kieli!"&amp;Kieli!$B$1&amp;11)</f>
        <v>Postal code</v>
      </c>
      <c r="K3" s="68" t="str">
        <f ca="1">INDIRECT("Kieli!"&amp;Kieli!$B$1&amp;12)</f>
        <v>City</v>
      </c>
      <c r="L3" s="68" t="str">
        <f ca="1">INDIRECT("Kieli!"&amp;Kieli!$B$1&amp;27)</f>
        <v>Country</v>
      </c>
      <c r="M3" s="70" t="str">
        <f ca="1">INDIRECT("Kieli!"&amp;Kieli!$B$1&amp;13)</f>
        <v>Coordinate (Latitude (N-S))</v>
      </c>
      <c r="N3" s="69" t="str">
        <f ca="1">INDIRECT("Kieli!"&amp;Kieli!$B$1&amp;14)</f>
        <v>Coordinate (Longitude (W-E))</v>
      </c>
      <c r="O3" s="49" t="str">
        <f ca="1">INDIRECT("Kieli!"&amp;Kieli!$B$1&amp;10)</f>
        <v>Address</v>
      </c>
      <c r="P3" s="50" t="str">
        <f ca="1">INDIRECT("Kieli!"&amp;Kieli!$B$1&amp;11)</f>
        <v>Postal code</v>
      </c>
      <c r="Q3" s="53" t="str">
        <f ca="1">INDIRECT("Kieli!"&amp;Kieli!$B$1&amp;12)</f>
        <v>City</v>
      </c>
      <c r="R3" s="51" t="str">
        <f ca="1">INDIRECT("Kieli!"&amp;Kieli!$B$1&amp;27)</f>
        <v>Country</v>
      </c>
      <c r="S3" s="54" t="str">
        <f ca="1">INDIRECT("Kieli!"&amp;Kieli!$B$1&amp;13)</f>
        <v>Coordinate (Latitude (N-S))</v>
      </c>
      <c r="T3" s="55" t="str">
        <f ca="1">INDIRECT("Kieli!"&amp;Kieli!$B$1&amp;14)</f>
        <v>Coordinate (Longitude (W-E))</v>
      </c>
      <c r="U3" s="76" t="str">
        <f ca="1">INDIRECT("Kieli!"&amp;Kieli!$B$1&amp;16)</f>
        <v>Start of time window</v>
      </c>
      <c r="V3" s="69" t="str">
        <f ca="1">INDIRECT("Kieli!"&amp;Kieli!$B$1&amp;17)</f>
        <v>End of time window</v>
      </c>
    </row>
    <row r="4" spans="1:22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30" t="s">
        <v>5</v>
      </c>
      <c r="G4" s="30" t="s">
        <v>6</v>
      </c>
      <c r="H4" s="30" t="s">
        <v>7</v>
      </c>
      <c r="I4" s="80" t="s">
        <v>8</v>
      </c>
      <c r="J4" s="81">
        <v>40320</v>
      </c>
      <c r="K4" s="82" t="s">
        <v>9</v>
      </c>
      <c r="L4" s="83" t="s">
        <v>10</v>
      </c>
      <c r="M4" s="81" t="s">
        <v>11</v>
      </c>
      <c r="N4" s="81" t="s">
        <v>11</v>
      </c>
      <c r="O4" s="80" t="s">
        <v>8</v>
      </c>
      <c r="P4" s="81">
        <v>40320</v>
      </c>
      <c r="Q4" s="82" t="s">
        <v>9</v>
      </c>
      <c r="R4" s="83" t="s">
        <v>10</v>
      </c>
      <c r="S4" s="81" t="s">
        <v>11</v>
      </c>
      <c r="T4" s="81" t="s">
        <v>11</v>
      </c>
      <c r="U4" s="29" t="s">
        <v>12</v>
      </c>
      <c r="V4" s="29" t="s">
        <v>13</v>
      </c>
    </row>
    <row r="5" spans="1:22">
      <c r="A5" s="6" t="s">
        <v>14</v>
      </c>
      <c r="B5" s="6" t="s">
        <v>1</v>
      </c>
      <c r="C5" s="6" t="s">
        <v>2</v>
      </c>
      <c r="D5" s="6" t="s">
        <v>3</v>
      </c>
      <c r="E5" s="6" t="s">
        <v>4</v>
      </c>
      <c r="F5" s="30" t="s">
        <v>5</v>
      </c>
      <c r="G5" s="30" t="s">
        <v>6</v>
      </c>
      <c r="H5" s="30" t="s">
        <v>7</v>
      </c>
      <c r="I5" s="80" t="s">
        <v>8</v>
      </c>
      <c r="J5" s="81">
        <v>40320</v>
      </c>
      <c r="K5" s="82" t="s">
        <v>9</v>
      </c>
      <c r="L5" s="83" t="s">
        <v>10</v>
      </c>
      <c r="M5" s="81" t="s">
        <v>11</v>
      </c>
      <c r="N5" s="81" t="s">
        <v>11</v>
      </c>
      <c r="O5" s="80" t="s">
        <v>8</v>
      </c>
      <c r="P5" s="81">
        <v>40320</v>
      </c>
      <c r="Q5" s="82" t="s">
        <v>9</v>
      </c>
      <c r="R5" s="83" t="s">
        <v>10</v>
      </c>
      <c r="S5" s="81" t="s">
        <v>11</v>
      </c>
      <c r="T5" s="81" t="s">
        <v>11</v>
      </c>
      <c r="U5" s="29" t="s">
        <v>12</v>
      </c>
      <c r="V5" s="29" t="s">
        <v>13</v>
      </c>
    </row>
    <row r="6" spans="1:22">
      <c r="A6" s="6" t="s">
        <v>15</v>
      </c>
      <c r="B6" s="6" t="s">
        <v>1</v>
      </c>
      <c r="C6" s="6" t="s">
        <v>2</v>
      </c>
      <c r="D6" s="6" t="s">
        <v>3</v>
      </c>
      <c r="E6" s="6" t="s">
        <v>4</v>
      </c>
      <c r="F6" s="30" t="s">
        <v>5</v>
      </c>
      <c r="G6" s="30" t="s">
        <v>6</v>
      </c>
      <c r="H6" s="30" t="s">
        <v>7</v>
      </c>
      <c r="I6" s="80" t="s">
        <v>8</v>
      </c>
      <c r="J6" s="81">
        <v>40320</v>
      </c>
      <c r="K6" s="82" t="s">
        <v>9</v>
      </c>
      <c r="L6" s="83" t="s">
        <v>10</v>
      </c>
      <c r="M6" s="81" t="s">
        <v>11</v>
      </c>
      <c r="N6" s="81" t="s">
        <v>11</v>
      </c>
      <c r="O6" s="80" t="s">
        <v>8</v>
      </c>
      <c r="P6" s="81">
        <v>40320</v>
      </c>
      <c r="Q6" s="82" t="s">
        <v>9</v>
      </c>
      <c r="R6" s="83" t="s">
        <v>10</v>
      </c>
      <c r="S6" s="81" t="s">
        <v>11</v>
      </c>
      <c r="T6" s="81" t="s">
        <v>11</v>
      </c>
      <c r="U6" s="29" t="s">
        <v>12</v>
      </c>
      <c r="V6" s="29" t="s">
        <v>13</v>
      </c>
    </row>
    <row r="7" spans="1:22">
      <c r="A7" s="6" t="s">
        <v>16</v>
      </c>
      <c r="B7" s="6" t="s">
        <v>1</v>
      </c>
      <c r="C7" s="6" t="s">
        <v>2</v>
      </c>
      <c r="D7" s="6" t="s">
        <v>3</v>
      </c>
      <c r="E7" s="6" t="s">
        <v>4</v>
      </c>
      <c r="F7" s="30" t="s">
        <v>5</v>
      </c>
      <c r="G7" s="30" t="s">
        <v>6</v>
      </c>
      <c r="H7" s="30" t="s">
        <v>7</v>
      </c>
      <c r="I7" s="80" t="s">
        <v>8</v>
      </c>
      <c r="J7" s="81">
        <v>40320</v>
      </c>
      <c r="K7" s="82" t="s">
        <v>9</v>
      </c>
      <c r="L7" s="83" t="s">
        <v>10</v>
      </c>
      <c r="M7" s="81" t="s">
        <v>11</v>
      </c>
      <c r="N7" s="81" t="s">
        <v>11</v>
      </c>
      <c r="O7" s="80" t="s">
        <v>8</v>
      </c>
      <c r="P7" s="81">
        <v>40320</v>
      </c>
      <c r="Q7" s="82" t="s">
        <v>9</v>
      </c>
      <c r="R7" s="83" t="s">
        <v>10</v>
      </c>
      <c r="S7" s="81" t="s">
        <v>11</v>
      </c>
      <c r="T7" s="81" t="s">
        <v>11</v>
      </c>
      <c r="U7" s="29" t="s">
        <v>12</v>
      </c>
      <c r="V7" s="29" t="s">
        <v>13</v>
      </c>
    </row>
    <row r="8" spans="1:22">
      <c r="A8" s="6" t="s">
        <v>17</v>
      </c>
      <c r="B8" s="6" t="s">
        <v>1</v>
      </c>
      <c r="C8" s="6" t="s">
        <v>2</v>
      </c>
      <c r="D8" s="6" t="s">
        <v>3</v>
      </c>
      <c r="E8" s="6" t="s">
        <v>4</v>
      </c>
      <c r="F8" s="30" t="s">
        <v>5</v>
      </c>
      <c r="G8" s="30" t="s">
        <v>6</v>
      </c>
      <c r="H8" s="30" t="s">
        <v>7</v>
      </c>
      <c r="I8" s="80" t="s">
        <v>8</v>
      </c>
      <c r="J8" s="81">
        <v>40320</v>
      </c>
      <c r="K8" s="82" t="s">
        <v>9</v>
      </c>
      <c r="L8" s="83" t="s">
        <v>10</v>
      </c>
      <c r="M8" s="81" t="s">
        <v>11</v>
      </c>
      <c r="N8" s="81" t="s">
        <v>11</v>
      </c>
      <c r="O8" s="80" t="s">
        <v>8</v>
      </c>
      <c r="P8" s="81">
        <v>40320</v>
      </c>
      <c r="Q8" s="82" t="s">
        <v>9</v>
      </c>
      <c r="R8" s="83" t="s">
        <v>10</v>
      </c>
      <c r="S8" s="81" t="s">
        <v>11</v>
      </c>
      <c r="T8" s="81" t="s">
        <v>11</v>
      </c>
      <c r="U8" s="29" t="s">
        <v>12</v>
      </c>
      <c r="V8" s="29" t="s">
        <v>13</v>
      </c>
    </row>
    <row r="9" spans="1:22">
      <c r="A9" s="6" t="s">
        <v>18</v>
      </c>
      <c r="B9" s="6" t="s">
        <v>1</v>
      </c>
      <c r="C9" s="6" t="s">
        <v>2</v>
      </c>
      <c r="D9" s="6" t="s">
        <v>3</v>
      </c>
      <c r="E9" s="6" t="s">
        <v>4</v>
      </c>
      <c r="F9" s="30" t="s">
        <v>5</v>
      </c>
      <c r="G9" s="30" t="s">
        <v>6</v>
      </c>
      <c r="H9" s="30" t="s">
        <v>7</v>
      </c>
      <c r="I9" s="80" t="s">
        <v>8</v>
      </c>
      <c r="J9" s="81">
        <v>40320</v>
      </c>
      <c r="K9" s="82" t="s">
        <v>9</v>
      </c>
      <c r="L9" s="83" t="s">
        <v>10</v>
      </c>
      <c r="M9" s="81" t="s">
        <v>11</v>
      </c>
      <c r="N9" s="81" t="s">
        <v>11</v>
      </c>
      <c r="O9" s="80" t="s">
        <v>8</v>
      </c>
      <c r="P9" s="81">
        <v>40320</v>
      </c>
      <c r="Q9" s="82" t="s">
        <v>9</v>
      </c>
      <c r="R9" s="83" t="s">
        <v>10</v>
      </c>
      <c r="S9" s="81" t="s">
        <v>11</v>
      </c>
      <c r="T9" s="81" t="s">
        <v>11</v>
      </c>
      <c r="U9" s="29" t="s">
        <v>12</v>
      </c>
      <c r="V9" s="29" t="s">
        <v>13</v>
      </c>
    </row>
    <row r="10" spans="1:22">
      <c r="A10" s="6" t="s">
        <v>19</v>
      </c>
      <c r="B10" s="6" t="s">
        <v>1</v>
      </c>
      <c r="C10" s="6" t="s">
        <v>2</v>
      </c>
      <c r="D10" s="6" t="s">
        <v>3</v>
      </c>
      <c r="E10" s="6" t="s">
        <v>4</v>
      </c>
      <c r="F10" s="30" t="s">
        <v>5</v>
      </c>
      <c r="G10" s="30" t="s">
        <v>6</v>
      </c>
      <c r="H10" s="30" t="s">
        <v>7</v>
      </c>
      <c r="I10" s="80" t="s">
        <v>8</v>
      </c>
      <c r="J10" s="81">
        <v>40320</v>
      </c>
      <c r="K10" s="82" t="s">
        <v>9</v>
      </c>
      <c r="L10" s="83" t="s">
        <v>10</v>
      </c>
      <c r="M10" s="81" t="s">
        <v>11</v>
      </c>
      <c r="N10" s="81" t="s">
        <v>11</v>
      </c>
      <c r="O10" s="80" t="s">
        <v>8</v>
      </c>
      <c r="P10" s="81">
        <v>40320</v>
      </c>
      <c r="Q10" s="82" t="s">
        <v>9</v>
      </c>
      <c r="R10" s="83" t="s">
        <v>10</v>
      </c>
      <c r="S10" s="81" t="s">
        <v>11</v>
      </c>
      <c r="T10" s="81" t="s">
        <v>11</v>
      </c>
      <c r="U10" s="29" t="s">
        <v>12</v>
      </c>
      <c r="V10" s="29" t="s">
        <v>13</v>
      </c>
    </row>
    <row r="11" spans="1:22">
      <c r="A11" s="6" t="s">
        <v>20</v>
      </c>
      <c r="B11" s="6" t="s">
        <v>1</v>
      </c>
      <c r="C11" s="6" t="s">
        <v>2</v>
      </c>
      <c r="D11" s="6" t="s">
        <v>3</v>
      </c>
      <c r="E11" s="6" t="s">
        <v>4</v>
      </c>
      <c r="F11" s="30" t="s">
        <v>5</v>
      </c>
      <c r="G11" s="30" t="s">
        <v>6</v>
      </c>
      <c r="H11" s="30" t="s">
        <v>7</v>
      </c>
      <c r="I11" s="80" t="s">
        <v>8</v>
      </c>
      <c r="J11" s="81">
        <v>40320</v>
      </c>
      <c r="K11" s="82" t="s">
        <v>9</v>
      </c>
      <c r="L11" s="83" t="s">
        <v>10</v>
      </c>
      <c r="M11" s="81" t="s">
        <v>11</v>
      </c>
      <c r="N11" s="81" t="s">
        <v>11</v>
      </c>
      <c r="O11" s="80" t="s">
        <v>8</v>
      </c>
      <c r="P11" s="81">
        <v>40320</v>
      </c>
      <c r="Q11" s="82" t="s">
        <v>9</v>
      </c>
      <c r="R11" s="83" t="s">
        <v>10</v>
      </c>
      <c r="S11" s="81" t="s">
        <v>11</v>
      </c>
      <c r="T11" s="81" t="s">
        <v>11</v>
      </c>
      <c r="U11" s="29" t="s">
        <v>12</v>
      </c>
      <c r="V11" s="29" t="s">
        <v>13</v>
      </c>
    </row>
    <row r="12" spans="1:22">
      <c r="A12" s="6" t="s">
        <v>21</v>
      </c>
      <c r="B12" s="6" t="s">
        <v>1</v>
      </c>
      <c r="C12" s="6" t="s">
        <v>2</v>
      </c>
      <c r="D12" s="6" t="s">
        <v>3</v>
      </c>
      <c r="E12" s="6" t="s">
        <v>4</v>
      </c>
      <c r="F12" s="30" t="s">
        <v>5</v>
      </c>
      <c r="G12" s="30" t="s">
        <v>6</v>
      </c>
      <c r="H12" s="30" t="s">
        <v>7</v>
      </c>
      <c r="I12" s="80" t="s">
        <v>8</v>
      </c>
      <c r="J12" s="81">
        <v>40320</v>
      </c>
      <c r="K12" s="82" t="s">
        <v>9</v>
      </c>
      <c r="L12" s="83" t="s">
        <v>10</v>
      </c>
      <c r="M12" s="81" t="s">
        <v>11</v>
      </c>
      <c r="N12" s="81" t="s">
        <v>11</v>
      </c>
      <c r="O12" s="80" t="s">
        <v>8</v>
      </c>
      <c r="P12" s="81">
        <v>40320</v>
      </c>
      <c r="Q12" s="82" t="s">
        <v>9</v>
      </c>
      <c r="R12" s="83" t="s">
        <v>10</v>
      </c>
      <c r="S12" s="81" t="s">
        <v>11</v>
      </c>
      <c r="T12" s="81" t="s">
        <v>11</v>
      </c>
      <c r="U12" s="29" t="s">
        <v>12</v>
      </c>
      <c r="V12" s="29" t="s">
        <v>13</v>
      </c>
    </row>
    <row r="13" spans="1:22">
      <c r="A13" s="6" t="s">
        <v>22</v>
      </c>
      <c r="B13" s="6" t="s">
        <v>1</v>
      </c>
      <c r="C13" s="6" t="s">
        <v>2</v>
      </c>
      <c r="D13" s="6" t="s">
        <v>3</v>
      </c>
      <c r="E13" s="6" t="s">
        <v>4</v>
      </c>
      <c r="F13" s="30" t="s">
        <v>5</v>
      </c>
      <c r="G13" s="30" t="s">
        <v>6</v>
      </c>
      <c r="H13" s="30" t="s">
        <v>7</v>
      </c>
      <c r="I13" s="80" t="s">
        <v>8</v>
      </c>
      <c r="J13" s="81">
        <v>40320</v>
      </c>
      <c r="K13" s="82" t="s">
        <v>9</v>
      </c>
      <c r="L13" s="83" t="s">
        <v>10</v>
      </c>
      <c r="M13" s="81" t="s">
        <v>11</v>
      </c>
      <c r="N13" s="81" t="s">
        <v>11</v>
      </c>
      <c r="O13" s="80" t="s">
        <v>8</v>
      </c>
      <c r="P13" s="81">
        <v>40320</v>
      </c>
      <c r="Q13" s="82" t="s">
        <v>9</v>
      </c>
      <c r="R13" s="83" t="s">
        <v>10</v>
      </c>
      <c r="S13" s="81" t="s">
        <v>11</v>
      </c>
      <c r="T13" s="81" t="s">
        <v>11</v>
      </c>
      <c r="U13" s="29" t="s">
        <v>12</v>
      </c>
      <c r="V13" s="29" t="s">
        <v>13</v>
      </c>
    </row>
    <row r="14" spans="1:22">
      <c r="A14" s="6" t="s">
        <v>23</v>
      </c>
      <c r="B14" s="6" t="s">
        <v>1</v>
      </c>
      <c r="C14" s="6" t="s">
        <v>2</v>
      </c>
      <c r="D14" s="6" t="s">
        <v>3</v>
      </c>
      <c r="E14" s="6" t="s">
        <v>4</v>
      </c>
      <c r="F14" s="30" t="s">
        <v>5</v>
      </c>
      <c r="G14" s="30" t="s">
        <v>6</v>
      </c>
      <c r="H14" s="30" t="s">
        <v>7</v>
      </c>
      <c r="I14" s="80" t="s">
        <v>8</v>
      </c>
      <c r="J14" s="81">
        <v>40320</v>
      </c>
      <c r="K14" s="82" t="s">
        <v>9</v>
      </c>
      <c r="L14" s="83" t="s">
        <v>10</v>
      </c>
      <c r="M14" s="81" t="s">
        <v>11</v>
      </c>
      <c r="N14" s="81" t="s">
        <v>11</v>
      </c>
      <c r="O14" s="80" t="s">
        <v>8</v>
      </c>
      <c r="P14" s="81">
        <v>40320</v>
      </c>
      <c r="Q14" s="82" t="s">
        <v>9</v>
      </c>
      <c r="R14" s="83" t="s">
        <v>10</v>
      </c>
      <c r="S14" s="81" t="s">
        <v>11</v>
      </c>
      <c r="T14" s="81" t="s">
        <v>11</v>
      </c>
      <c r="U14" s="29" t="s">
        <v>12</v>
      </c>
      <c r="V14" s="29" t="s">
        <v>13</v>
      </c>
    </row>
    <row r="15" spans="1:22">
      <c r="A15" s="6" t="s">
        <v>24</v>
      </c>
      <c r="B15" s="6" t="s">
        <v>1</v>
      </c>
      <c r="C15" s="6" t="s">
        <v>2</v>
      </c>
      <c r="D15" s="6" t="s">
        <v>3</v>
      </c>
      <c r="E15" s="6" t="s">
        <v>4</v>
      </c>
      <c r="F15" s="30" t="s">
        <v>5</v>
      </c>
      <c r="G15" s="30" t="s">
        <v>6</v>
      </c>
      <c r="H15" s="30" t="s">
        <v>7</v>
      </c>
      <c r="I15" s="80" t="s">
        <v>8</v>
      </c>
      <c r="J15" s="81">
        <v>40320</v>
      </c>
      <c r="K15" s="82" t="s">
        <v>9</v>
      </c>
      <c r="L15" s="83" t="s">
        <v>10</v>
      </c>
      <c r="M15" s="81" t="s">
        <v>11</v>
      </c>
      <c r="N15" s="81" t="s">
        <v>11</v>
      </c>
      <c r="O15" s="80" t="s">
        <v>8</v>
      </c>
      <c r="P15" s="81">
        <v>40320</v>
      </c>
      <c r="Q15" s="82" t="s">
        <v>9</v>
      </c>
      <c r="R15" s="83" t="s">
        <v>10</v>
      </c>
      <c r="S15" s="81" t="s">
        <v>11</v>
      </c>
      <c r="T15" s="81" t="s">
        <v>11</v>
      </c>
      <c r="U15" s="29" t="s">
        <v>12</v>
      </c>
      <c r="V15" s="29" t="s">
        <v>13</v>
      </c>
    </row>
    <row r="16" spans="1:22">
      <c r="A16" s="6"/>
      <c r="B16" s="6"/>
      <c r="C16" s="8"/>
      <c r="D16" s="12"/>
      <c r="E16" s="13"/>
      <c r="F16" s="12"/>
      <c r="G16" s="12"/>
      <c r="H16" s="12"/>
      <c r="I16" s="8"/>
      <c r="J16" s="7"/>
      <c r="K16" s="12"/>
      <c r="L16" s="13"/>
      <c r="M16" s="8"/>
      <c r="N16" s="13"/>
      <c r="O16" s="8"/>
      <c r="P16" s="10"/>
      <c r="Q16" s="12"/>
      <c r="R16" s="13"/>
      <c r="S16" s="8"/>
      <c r="T16" s="13"/>
      <c r="U16" s="9"/>
      <c r="V16" s="11"/>
    </row>
    <row r="17" spans="1:22">
      <c r="A17" s="6"/>
      <c r="B17" s="6"/>
      <c r="C17" s="8"/>
      <c r="D17" s="12"/>
      <c r="E17" s="13"/>
      <c r="F17" s="12"/>
      <c r="G17" s="12"/>
      <c r="H17" s="12"/>
      <c r="I17" s="8"/>
      <c r="J17" s="7"/>
      <c r="K17" s="12"/>
      <c r="L17" s="13"/>
      <c r="M17" s="8"/>
      <c r="N17" s="13"/>
      <c r="O17" s="8"/>
      <c r="P17" s="10"/>
      <c r="Q17" s="12"/>
      <c r="R17" s="13"/>
      <c r="S17" s="8"/>
      <c r="T17" s="13"/>
      <c r="U17" s="9"/>
      <c r="V17" s="11"/>
    </row>
    <row r="18" spans="1:22">
      <c r="A18" s="6"/>
      <c r="B18" s="6"/>
      <c r="C18" s="8"/>
      <c r="D18" s="12"/>
      <c r="E18" s="13"/>
      <c r="F18" s="12"/>
      <c r="G18" s="12"/>
      <c r="H18" s="12"/>
      <c r="I18" s="8"/>
      <c r="J18" s="7"/>
      <c r="K18" s="12"/>
      <c r="L18" s="13"/>
      <c r="M18" s="8"/>
      <c r="N18" s="13"/>
      <c r="O18" s="8"/>
      <c r="P18" s="10"/>
      <c r="Q18" s="12"/>
      <c r="R18" s="13"/>
      <c r="S18" s="8"/>
      <c r="T18" s="13"/>
      <c r="U18" s="9"/>
      <c r="V18" s="11"/>
    </row>
    <row r="19" spans="1:22">
      <c r="A19" s="6"/>
      <c r="B19" s="6"/>
      <c r="C19" s="8"/>
      <c r="D19" s="12"/>
      <c r="E19" s="13"/>
      <c r="F19" s="12"/>
      <c r="G19" s="12"/>
      <c r="H19" s="12"/>
      <c r="I19" s="8"/>
      <c r="J19" s="7"/>
      <c r="K19" s="12"/>
      <c r="L19" s="13"/>
      <c r="M19" s="8"/>
      <c r="N19" s="13"/>
      <c r="O19" s="8"/>
      <c r="P19" s="10"/>
      <c r="Q19" s="12"/>
      <c r="R19" s="13"/>
      <c r="S19" s="8"/>
      <c r="T19" s="13"/>
      <c r="U19" s="9"/>
      <c r="V19" s="11"/>
    </row>
    <row r="20" spans="1:22">
      <c r="A20" s="6"/>
      <c r="B20" s="6"/>
      <c r="C20" s="8"/>
      <c r="D20" s="12"/>
      <c r="E20" s="13"/>
      <c r="F20" s="12"/>
      <c r="G20" s="12"/>
      <c r="H20" s="12"/>
      <c r="I20" s="8"/>
      <c r="J20" s="7"/>
      <c r="K20" s="12"/>
      <c r="L20" s="13"/>
      <c r="M20" s="8"/>
      <c r="N20" s="13"/>
      <c r="O20" s="8"/>
      <c r="P20" s="10"/>
      <c r="Q20" s="12"/>
      <c r="R20" s="13"/>
      <c r="S20" s="8"/>
      <c r="T20" s="13"/>
      <c r="U20" s="9"/>
      <c r="V20" s="11"/>
    </row>
    <row r="21" spans="1:22">
      <c r="A21" s="6"/>
      <c r="B21" s="6"/>
      <c r="C21" s="8"/>
      <c r="D21" s="12"/>
      <c r="E21" s="13"/>
      <c r="F21" s="12"/>
      <c r="G21" s="12"/>
      <c r="H21" s="12"/>
      <c r="I21" s="8"/>
      <c r="J21" s="7"/>
      <c r="K21" s="12"/>
      <c r="L21" s="13"/>
      <c r="M21" s="8"/>
      <c r="N21" s="13"/>
      <c r="O21" s="8"/>
      <c r="P21" s="10"/>
      <c r="Q21" s="12"/>
      <c r="R21" s="13"/>
      <c r="S21" s="8"/>
      <c r="T21" s="13"/>
      <c r="U21" s="9"/>
      <c r="V21" s="11"/>
    </row>
    <row r="22" spans="1:22">
      <c r="A22" s="6"/>
      <c r="B22" s="6"/>
      <c r="C22" s="8"/>
      <c r="D22" s="12"/>
      <c r="E22" s="13"/>
      <c r="F22" s="12"/>
      <c r="G22" s="12"/>
      <c r="H22" s="12"/>
      <c r="I22" s="8"/>
      <c r="J22" s="7"/>
      <c r="K22" s="12"/>
      <c r="L22" s="13"/>
      <c r="M22" s="8"/>
      <c r="N22" s="13"/>
      <c r="O22" s="8"/>
      <c r="P22" s="10"/>
      <c r="Q22" s="12"/>
      <c r="R22" s="13"/>
      <c r="S22" s="8"/>
      <c r="T22" s="13"/>
      <c r="U22" s="9"/>
      <c r="V22" s="11"/>
    </row>
    <row r="23" spans="1:22">
      <c r="A23" s="6"/>
      <c r="B23" s="6"/>
      <c r="C23" s="8"/>
      <c r="D23" s="12"/>
      <c r="E23" s="13"/>
      <c r="F23" s="12"/>
      <c r="G23" s="12"/>
      <c r="H23" s="12"/>
      <c r="I23" s="8"/>
      <c r="J23" s="7"/>
      <c r="K23" s="12"/>
      <c r="L23" s="13"/>
      <c r="M23" s="8"/>
      <c r="N23" s="13"/>
      <c r="O23" s="8"/>
      <c r="P23" s="10"/>
      <c r="Q23" s="12"/>
      <c r="R23" s="13"/>
      <c r="S23" s="8"/>
      <c r="T23" s="13"/>
      <c r="U23" s="9"/>
      <c r="V23" s="11"/>
    </row>
    <row r="24" spans="1:22">
      <c r="A24" s="6"/>
      <c r="B24" s="6"/>
      <c r="C24" s="8"/>
      <c r="D24" s="12"/>
      <c r="E24" s="13"/>
      <c r="F24" s="12"/>
      <c r="G24" s="12"/>
      <c r="H24" s="12"/>
      <c r="I24" s="8"/>
      <c r="J24" s="7"/>
      <c r="K24" s="12"/>
      <c r="L24" s="13"/>
      <c r="M24" s="8"/>
      <c r="N24" s="13"/>
      <c r="O24" s="8"/>
      <c r="P24" s="10"/>
      <c r="Q24" s="12"/>
      <c r="R24" s="13"/>
      <c r="S24" s="8"/>
      <c r="T24" s="13"/>
      <c r="U24" s="9"/>
      <c r="V24" s="11"/>
    </row>
    <row r="25" spans="1:22">
      <c r="A25" s="6"/>
      <c r="B25" s="6"/>
      <c r="C25" s="8"/>
      <c r="D25" s="12"/>
      <c r="E25" s="13"/>
      <c r="F25" s="12"/>
      <c r="G25" s="12"/>
      <c r="H25" s="12"/>
      <c r="I25" s="8"/>
      <c r="J25" s="7"/>
      <c r="K25" s="12"/>
      <c r="L25" s="13"/>
      <c r="M25" s="8"/>
      <c r="N25" s="13"/>
      <c r="O25" s="8"/>
      <c r="P25" s="10"/>
      <c r="Q25" s="12"/>
      <c r="R25" s="13"/>
      <c r="S25" s="8"/>
      <c r="T25" s="13"/>
      <c r="U25" s="9"/>
      <c r="V25" s="11"/>
    </row>
    <row r="26" spans="1:22">
      <c r="A26" s="6"/>
      <c r="B26" s="6"/>
      <c r="C26" s="8"/>
      <c r="D26" s="12"/>
      <c r="E26" s="13"/>
      <c r="F26" s="12"/>
      <c r="G26" s="12"/>
      <c r="H26" s="12"/>
      <c r="I26" s="8"/>
      <c r="J26" s="7"/>
      <c r="K26" s="12"/>
      <c r="L26" s="13"/>
      <c r="M26" s="8"/>
      <c r="N26" s="13"/>
      <c r="O26" s="8"/>
      <c r="P26" s="10"/>
      <c r="Q26" s="12"/>
      <c r="R26" s="13"/>
      <c r="S26" s="8"/>
      <c r="T26" s="13"/>
      <c r="U26" s="9"/>
      <c r="V26" s="11"/>
    </row>
    <row r="27" spans="1:22">
      <c r="A27" s="6"/>
      <c r="B27" s="6"/>
      <c r="C27" s="8"/>
      <c r="D27" s="12"/>
      <c r="E27" s="13"/>
      <c r="F27" s="12"/>
      <c r="G27" s="12"/>
      <c r="H27" s="12"/>
      <c r="I27" s="8"/>
      <c r="J27" s="7"/>
      <c r="K27" s="12"/>
      <c r="L27" s="13"/>
      <c r="M27" s="8"/>
      <c r="N27" s="13"/>
      <c r="O27" s="8"/>
      <c r="P27" s="10"/>
      <c r="Q27" s="12"/>
      <c r="R27" s="13"/>
      <c r="S27" s="8"/>
      <c r="T27" s="13"/>
      <c r="U27" s="9"/>
      <c r="V27" s="11"/>
    </row>
    <row r="28" spans="1:22">
      <c r="A28" s="6"/>
      <c r="B28" s="6"/>
      <c r="C28" s="8"/>
      <c r="D28" s="12"/>
      <c r="E28" s="13"/>
      <c r="F28" s="12"/>
      <c r="G28" s="12"/>
      <c r="H28" s="12"/>
      <c r="I28" s="8"/>
      <c r="J28" s="7"/>
      <c r="K28" s="12"/>
      <c r="L28" s="13"/>
      <c r="M28" s="8"/>
      <c r="N28" s="13"/>
      <c r="O28" s="8"/>
      <c r="P28" s="10"/>
      <c r="Q28" s="12"/>
      <c r="R28" s="13"/>
      <c r="S28" s="8"/>
      <c r="T28" s="13"/>
      <c r="U28" s="9"/>
      <c r="V28" s="11"/>
    </row>
    <row r="29" spans="1:22">
      <c r="A29" s="6"/>
      <c r="B29" s="6"/>
      <c r="C29" s="8"/>
      <c r="D29" s="12"/>
      <c r="E29" s="13"/>
      <c r="F29" s="12"/>
      <c r="G29" s="12"/>
      <c r="H29" s="12"/>
      <c r="I29" s="8"/>
      <c r="J29" s="7"/>
      <c r="K29" s="12"/>
      <c r="L29" s="13"/>
      <c r="M29" s="8"/>
      <c r="N29" s="13"/>
      <c r="O29" s="8"/>
      <c r="P29" s="10"/>
      <c r="Q29" s="12"/>
      <c r="R29" s="13"/>
      <c r="S29" s="8"/>
      <c r="T29" s="13"/>
      <c r="U29" s="9"/>
      <c r="V29" s="11"/>
    </row>
    <row r="30" spans="1:22">
      <c r="A30" s="6"/>
      <c r="B30" s="6"/>
      <c r="C30" s="8"/>
      <c r="D30" s="12"/>
      <c r="E30" s="13"/>
      <c r="F30" s="12"/>
      <c r="G30" s="12"/>
      <c r="H30" s="12"/>
      <c r="I30" s="8"/>
      <c r="J30" s="7"/>
      <c r="K30" s="12"/>
      <c r="L30" s="13"/>
      <c r="M30" s="8"/>
      <c r="N30" s="13"/>
      <c r="O30" s="8"/>
      <c r="P30" s="10"/>
      <c r="Q30" s="12"/>
      <c r="R30" s="13"/>
      <c r="S30" s="8"/>
      <c r="T30" s="13"/>
      <c r="U30" s="9"/>
      <c r="V30" s="11"/>
    </row>
    <row r="31" spans="1:22">
      <c r="A31" s="6"/>
      <c r="B31" s="6"/>
      <c r="C31" s="8"/>
      <c r="D31" s="12"/>
      <c r="E31" s="13"/>
      <c r="F31" s="12"/>
      <c r="G31" s="12"/>
      <c r="H31" s="12"/>
      <c r="I31" s="8"/>
      <c r="J31" s="7"/>
      <c r="K31" s="12"/>
      <c r="L31" s="13"/>
      <c r="M31" s="8"/>
      <c r="N31" s="13"/>
      <c r="O31" s="8"/>
      <c r="P31" s="10"/>
      <c r="Q31" s="12"/>
      <c r="R31" s="13"/>
      <c r="S31" s="8"/>
      <c r="T31" s="13"/>
      <c r="U31" s="9"/>
      <c r="V31" s="11"/>
    </row>
    <row r="32" spans="1:22">
      <c r="A32" s="6"/>
      <c r="B32" s="6"/>
      <c r="C32" s="8"/>
      <c r="D32" s="12"/>
      <c r="E32" s="13"/>
      <c r="F32" s="12"/>
      <c r="G32" s="12"/>
      <c r="H32" s="12"/>
      <c r="I32" s="8"/>
      <c r="J32" s="7"/>
      <c r="K32" s="12"/>
      <c r="L32" s="13"/>
      <c r="M32" s="8"/>
      <c r="N32" s="13"/>
      <c r="O32" s="8"/>
      <c r="P32" s="10"/>
      <c r="Q32" s="12"/>
      <c r="R32" s="13"/>
      <c r="S32" s="8"/>
      <c r="T32" s="13"/>
      <c r="U32" s="9"/>
      <c r="V32" s="11"/>
    </row>
    <row r="33" spans="1:22">
      <c r="A33" s="6"/>
      <c r="B33" s="6"/>
      <c r="C33" s="8"/>
      <c r="D33" s="12"/>
      <c r="E33" s="13"/>
      <c r="F33" s="12"/>
      <c r="G33" s="12"/>
      <c r="H33" s="12"/>
      <c r="I33" s="8"/>
      <c r="J33" s="7"/>
      <c r="K33" s="12"/>
      <c r="L33" s="13"/>
      <c r="M33" s="8"/>
      <c r="N33" s="13"/>
      <c r="O33" s="8"/>
      <c r="P33" s="10"/>
      <c r="Q33" s="12"/>
      <c r="R33" s="13"/>
      <c r="S33" s="8"/>
      <c r="T33" s="13"/>
      <c r="U33" s="9"/>
      <c r="V33" s="11"/>
    </row>
    <row r="34" spans="1:22">
      <c r="A34" s="6"/>
      <c r="B34" s="6"/>
      <c r="C34" s="8"/>
      <c r="D34" s="12"/>
      <c r="E34" s="13"/>
      <c r="F34" s="12"/>
      <c r="G34" s="12"/>
      <c r="H34" s="12"/>
      <c r="I34" s="8"/>
      <c r="J34" s="7"/>
      <c r="K34" s="12"/>
      <c r="L34" s="13"/>
      <c r="M34" s="8"/>
      <c r="N34" s="13"/>
      <c r="O34" s="8"/>
      <c r="P34" s="10"/>
      <c r="Q34" s="12"/>
      <c r="R34" s="13"/>
      <c r="S34" s="8"/>
      <c r="T34" s="13"/>
      <c r="U34" s="9"/>
      <c r="V34" s="11"/>
    </row>
    <row r="35" spans="1:22">
      <c r="A35" s="6"/>
      <c r="B35" s="6"/>
      <c r="C35" s="8"/>
      <c r="D35" s="12"/>
      <c r="E35" s="13"/>
      <c r="F35" s="12"/>
      <c r="G35" s="12"/>
      <c r="H35" s="12"/>
      <c r="I35" s="8"/>
      <c r="J35" s="7"/>
      <c r="K35" s="12"/>
      <c r="L35" s="13"/>
      <c r="M35" s="8"/>
      <c r="N35" s="13"/>
      <c r="O35" s="8"/>
      <c r="P35" s="10"/>
      <c r="Q35" s="12"/>
      <c r="R35" s="13"/>
      <c r="S35" s="8"/>
      <c r="T35" s="13"/>
      <c r="U35" s="9"/>
      <c r="V35" s="11"/>
    </row>
    <row r="36" spans="1:22">
      <c r="A36" s="6"/>
      <c r="B36" s="6"/>
      <c r="C36" s="8"/>
      <c r="D36" s="12"/>
      <c r="E36" s="13"/>
      <c r="F36" s="12"/>
      <c r="G36" s="12"/>
      <c r="H36" s="12"/>
      <c r="I36" s="8"/>
      <c r="J36" s="7"/>
      <c r="K36" s="12"/>
      <c r="L36" s="13"/>
      <c r="M36" s="8"/>
      <c r="N36" s="13"/>
      <c r="O36" s="8"/>
      <c r="P36" s="10"/>
      <c r="Q36" s="12"/>
      <c r="R36" s="13"/>
      <c r="S36" s="8"/>
      <c r="T36" s="13"/>
      <c r="U36" s="9"/>
      <c r="V36" s="11"/>
    </row>
    <row r="37" spans="1:22">
      <c r="A37" s="6"/>
      <c r="B37" s="6"/>
      <c r="C37" s="8"/>
      <c r="D37" s="12"/>
      <c r="E37" s="13"/>
      <c r="F37" s="12"/>
      <c r="G37" s="12"/>
      <c r="H37" s="12"/>
      <c r="I37" s="8"/>
      <c r="J37" s="7"/>
      <c r="K37" s="12"/>
      <c r="L37" s="13"/>
      <c r="M37" s="8"/>
      <c r="N37" s="13"/>
      <c r="O37" s="8"/>
      <c r="P37" s="10"/>
      <c r="Q37" s="12"/>
      <c r="R37" s="13"/>
      <c r="S37" s="8"/>
      <c r="T37" s="13"/>
      <c r="U37" s="9"/>
      <c r="V37" s="11"/>
    </row>
    <row r="38" spans="1:22">
      <c r="A38" s="6"/>
      <c r="B38" s="6"/>
      <c r="C38" s="8"/>
      <c r="D38" s="12"/>
      <c r="E38" s="13"/>
      <c r="F38" s="12"/>
      <c r="G38" s="12"/>
      <c r="H38" s="12"/>
      <c r="I38" s="8"/>
      <c r="J38" s="7"/>
      <c r="K38" s="12"/>
      <c r="L38" s="13"/>
      <c r="M38" s="8"/>
      <c r="N38" s="13"/>
      <c r="O38" s="8"/>
      <c r="P38" s="10"/>
      <c r="Q38" s="12"/>
      <c r="R38" s="13"/>
      <c r="S38" s="8"/>
      <c r="T38" s="13"/>
      <c r="U38" s="9"/>
      <c r="V38" s="11"/>
    </row>
    <row r="39" spans="1:22">
      <c r="A39" s="6"/>
      <c r="B39" s="6"/>
      <c r="C39" s="8"/>
      <c r="D39" s="12"/>
      <c r="E39" s="13"/>
      <c r="F39" s="12"/>
      <c r="G39" s="12"/>
      <c r="H39" s="12"/>
      <c r="I39" s="8"/>
      <c r="J39" s="7"/>
      <c r="K39" s="12"/>
      <c r="L39" s="13"/>
      <c r="M39" s="8"/>
      <c r="N39" s="13"/>
      <c r="O39" s="8"/>
      <c r="P39" s="10"/>
      <c r="Q39" s="12"/>
      <c r="R39" s="13"/>
      <c r="S39" s="8"/>
      <c r="T39" s="13"/>
      <c r="U39" s="9"/>
      <c r="V39" s="11"/>
    </row>
    <row r="40" spans="1:22">
      <c r="A40" s="6"/>
      <c r="B40" s="6"/>
      <c r="C40" s="8"/>
      <c r="D40" s="12"/>
      <c r="E40" s="13"/>
      <c r="F40" s="12"/>
      <c r="G40" s="12"/>
      <c r="H40" s="12"/>
      <c r="I40" s="8"/>
      <c r="J40" s="7"/>
      <c r="K40" s="12"/>
      <c r="L40" s="13"/>
      <c r="M40" s="8"/>
      <c r="N40" s="13"/>
      <c r="O40" s="8"/>
      <c r="P40" s="10"/>
      <c r="Q40" s="12"/>
      <c r="R40" s="13"/>
      <c r="S40" s="8"/>
      <c r="T40" s="13"/>
      <c r="U40" s="9"/>
      <c r="V40" s="11"/>
    </row>
    <row r="41" spans="1:22">
      <c r="A41" s="6"/>
      <c r="B41" s="6"/>
      <c r="C41" s="8"/>
      <c r="D41" s="12"/>
      <c r="E41" s="13"/>
      <c r="F41" s="12"/>
      <c r="G41" s="12"/>
      <c r="H41" s="12"/>
      <c r="I41" s="8"/>
      <c r="J41" s="7"/>
      <c r="K41" s="12"/>
      <c r="L41" s="13"/>
      <c r="M41" s="8"/>
      <c r="N41" s="13"/>
      <c r="O41" s="8"/>
      <c r="P41" s="10"/>
      <c r="Q41" s="12"/>
      <c r="R41" s="13"/>
      <c r="S41" s="8"/>
      <c r="T41" s="13"/>
      <c r="U41" s="9"/>
      <c r="V41" s="11"/>
    </row>
    <row r="42" spans="1:22">
      <c r="A42" s="6"/>
      <c r="B42" s="6"/>
      <c r="C42" s="8"/>
      <c r="D42" s="12"/>
      <c r="E42" s="13"/>
      <c r="F42" s="12"/>
      <c r="G42" s="12"/>
      <c r="H42" s="12"/>
      <c r="I42" s="8"/>
      <c r="J42" s="7"/>
      <c r="K42" s="12"/>
      <c r="L42" s="13"/>
      <c r="M42" s="8"/>
      <c r="N42" s="13"/>
      <c r="O42" s="8"/>
      <c r="P42" s="10"/>
      <c r="Q42" s="12"/>
      <c r="R42" s="13"/>
      <c r="S42" s="8"/>
      <c r="T42" s="13"/>
      <c r="U42" s="9"/>
      <c r="V42" s="11"/>
    </row>
    <row r="43" spans="1:22">
      <c r="A43" s="6"/>
      <c r="B43" s="6"/>
      <c r="C43" s="8"/>
      <c r="D43" s="12"/>
      <c r="E43" s="13"/>
      <c r="F43" s="12"/>
      <c r="G43" s="12"/>
      <c r="H43" s="12"/>
      <c r="I43" s="8"/>
      <c r="J43" s="7"/>
      <c r="K43" s="12"/>
      <c r="L43" s="13"/>
      <c r="M43" s="8"/>
      <c r="N43" s="13"/>
      <c r="O43" s="8"/>
      <c r="P43" s="10"/>
      <c r="Q43" s="12"/>
      <c r="R43" s="13"/>
      <c r="S43" s="8"/>
      <c r="T43" s="13"/>
      <c r="U43" s="9"/>
      <c r="V43" s="11"/>
    </row>
    <row r="44" spans="1:22">
      <c r="A44" s="6"/>
      <c r="B44" s="6"/>
      <c r="C44" s="8"/>
      <c r="D44" s="12"/>
      <c r="E44" s="13"/>
      <c r="F44" s="12"/>
      <c r="G44" s="12"/>
      <c r="H44" s="12"/>
      <c r="I44" s="8"/>
      <c r="J44" s="7"/>
      <c r="K44" s="12"/>
      <c r="L44" s="13"/>
      <c r="M44" s="8"/>
      <c r="N44" s="13"/>
      <c r="O44" s="8"/>
      <c r="P44" s="10"/>
      <c r="Q44" s="12"/>
      <c r="R44" s="13"/>
      <c r="S44" s="8"/>
      <c r="T44" s="13"/>
      <c r="U44" s="9"/>
      <c r="V44" s="11"/>
    </row>
    <row r="45" spans="1:22">
      <c r="A45" s="6"/>
      <c r="B45" s="6"/>
      <c r="C45" s="8"/>
      <c r="D45" s="12"/>
      <c r="E45" s="13"/>
      <c r="F45" s="12"/>
      <c r="G45" s="12"/>
      <c r="H45" s="12"/>
      <c r="I45" s="8"/>
      <c r="J45" s="7"/>
      <c r="K45" s="12"/>
      <c r="L45" s="13"/>
      <c r="M45" s="8"/>
      <c r="N45" s="13"/>
      <c r="O45" s="8"/>
      <c r="P45" s="10"/>
      <c r="Q45" s="12"/>
      <c r="R45" s="13"/>
      <c r="S45" s="8"/>
      <c r="T45" s="13"/>
      <c r="U45" s="9"/>
      <c r="V45" s="11"/>
    </row>
    <row r="46" spans="1:22">
      <c r="A46" s="6"/>
      <c r="B46" s="6"/>
      <c r="C46" s="8"/>
      <c r="D46" s="12"/>
      <c r="E46" s="13"/>
      <c r="F46" s="12"/>
      <c r="G46" s="12"/>
      <c r="H46" s="12"/>
      <c r="I46" s="8"/>
      <c r="J46" s="7"/>
      <c r="K46" s="12"/>
      <c r="L46" s="13"/>
      <c r="M46" s="8"/>
      <c r="N46" s="13"/>
      <c r="O46" s="8"/>
      <c r="P46" s="10"/>
      <c r="Q46" s="12"/>
      <c r="R46" s="13"/>
      <c r="S46" s="8"/>
      <c r="T46" s="13"/>
      <c r="U46" s="9"/>
      <c r="V46" s="11"/>
    </row>
    <row r="47" spans="1:22">
      <c r="A47" s="6"/>
      <c r="B47" s="6"/>
      <c r="C47" s="8"/>
      <c r="D47" s="12"/>
      <c r="E47" s="13"/>
      <c r="F47" s="12"/>
      <c r="G47" s="12"/>
      <c r="H47" s="12"/>
      <c r="I47" s="8"/>
      <c r="J47" s="7"/>
      <c r="K47" s="12"/>
      <c r="L47" s="13"/>
      <c r="M47" s="8"/>
      <c r="N47" s="13"/>
      <c r="O47" s="8"/>
      <c r="P47" s="10"/>
      <c r="Q47" s="12"/>
      <c r="R47" s="13"/>
      <c r="S47" s="8"/>
      <c r="T47" s="13"/>
      <c r="U47" s="9"/>
      <c r="V47" s="11"/>
    </row>
  </sheetData>
  <pageMargins left="0.7" right="0.7" top="0.75" bottom="0.75" header="0.3" footer="0.3"/>
  <pageSetup paperSize="9" orientation="portrait" r:id="rId1"/>
  <ignoredErrors>
    <ignoredError sqref="C4:F15 H4:H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4"/>
  <sheetViews>
    <sheetView tabSelected="1" zoomScale="70" zoomScaleNormal="70" workbookViewId="0"/>
  </sheetViews>
  <sheetFormatPr defaultRowHeight="15"/>
  <cols>
    <col min="1" max="1" width="28.140625" style="31" bestFit="1" customWidth="1"/>
    <col min="2" max="5" width="20.7109375" style="30" customWidth="1"/>
    <col min="6" max="6" width="15.7109375" style="29" customWidth="1"/>
    <col min="7" max="8" width="15.7109375" style="30" customWidth="1"/>
    <col min="9" max="9" width="15.7109375" style="31" customWidth="1"/>
    <col min="10" max="10" width="17.140625" style="39" customWidth="1"/>
    <col min="11" max="11" width="11.42578125" style="39" bestFit="1" customWidth="1"/>
    <col min="12" max="12" width="16.7109375" style="30" bestFit="1" customWidth="1"/>
    <col min="13" max="13" width="16.7109375" style="31" customWidth="1"/>
    <col min="14" max="14" width="22.7109375" style="29" customWidth="1"/>
    <col min="15" max="15" width="22.7109375" style="31" customWidth="1"/>
    <col min="16" max="16" width="20.7109375" style="29" customWidth="1"/>
    <col min="17" max="17" width="20.7109375" style="31" customWidth="1"/>
    <col min="18" max="18" width="20.7109375" style="29" customWidth="1"/>
    <col min="19" max="19" width="20.7109375" style="31" customWidth="1"/>
    <col min="20" max="20" width="19.140625" style="29" customWidth="1"/>
    <col min="21" max="21" width="11.42578125" style="39" bestFit="1" customWidth="1"/>
    <col min="22" max="22" width="16.7109375" style="30" bestFit="1" customWidth="1"/>
    <col min="23" max="23" width="16.7109375" style="31" customWidth="1"/>
    <col min="24" max="24" width="22.7109375" style="29" customWidth="1"/>
    <col min="25" max="25" width="22.7109375" style="31" customWidth="1"/>
    <col min="26" max="26" width="20.7109375" style="29" customWidth="1"/>
    <col min="27" max="27" width="20.7109375" style="31" customWidth="1"/>
    <col min="28" max="28" width="20.7109375" style="29" customWidth="1"/>
    <col min="29" max="29" width="20.7109375" style="31" customWidth="1"/>
    <col min="30" max="30" width="26.140625" style="21" customWidth="1"/>
    <col min="31" max="31" width="15.140625" style="29" customWidth="1"/>
    <col min="32" max="32" width="23.85546875" style="30" customWidth="1"/>
    <col min="33" max="33" width="23.85546875" style="31" customWidth="1"/>
    <col min="34" max="34" width="26.28515625" style="29" customWidth="1"/>
    <col min="35" max="35" width="26.28515625" style="30" customWidth="1"/>
    <col min="36" max="36" width="26.28515625" style="31" customWidth="1"/>
    <col min="37" max="16384" width="9.140625" style="39"/>
  </cols>
  <sheetData>
    <row r="1" spans="1:36" ht="15.75">
      <c r="A1" s="32"/>
      <c r="B1" s="33"/>
      <c r="C1" s="34"/>
      <c r="D1" s="34"/>
      <c r="E1" s="37"/>
      <c r="F1" s="33"/>
      <c r="G1" s="34"/>
      <c r="H1" s="24"/>
      <c r="I1" s="25"/>
      <c r="J1" s="57"/>
      <c r="K1" s="58"/>
      <c r="L1" s="57"/>
      <c r="M1" s="59"/>
      <c r="N1" s="60"/>
      <c r="O1" s="61"/>
      <c r="P1" s="60"/>
      <c r="Q1" s="61"/>
      <c r="R1" s="60"/>
      <c r="S1" s="61"/>
      <c r="T1" s="33"/>
      <c r="U1" s="36"/>
      <c r="V1" s="34"/>
      <c r="W1" s="37"/>
      <c r="X1" s="38"/>
      <c r="Y1" s="35"/>
      <c r="Z1" s="38"/>
      <c r="AA1" s="35"/>
      <c r="AB1" s="38"/>
      <c r="AC1" s="35"/>
      <c r="AD1" s="19"/>
      <c r="AE1" s="60"/>
      <c r="AF1" s="72"/>
      <c r="AG1" s="73"/>
      <c r="AH1" s="74"/>
      <c r="AI1" s="72"/>
      <c r="AJ1" s="73"/>
    </row>
    <row r="2" spans="1:36" ht="15.75">
      <c r="A2" s="40"/>
      <c r="B2" s="41"/>
      <c r="C2" s="42"/>
      <c r="D2" s="42"/>
      <c r="E2" s="43"/>
      <c r="F2" s="41"/>
      <c r="G2" s="42"/>
      <c r="H2" s="24"/>
      <c r="I2" s="25"/>
      <c r="J2" s="64" t="str">
        <f ca="1">INDIRECT("Kieli!"&amp;Kieli!$B$1&amp;8)</f>
        <v>Pickup</v>
      </c>
      <c r="K2" s="63"/>
      <c r="L2" s="64"/>
      <c r="M2" s="65"/>
      <c r="N2" s="66"/>
      <c r="O2" s="67"/>
      <c r="P2" s="66"/>
      <c r="Q2" s="67"/>
      <c r="R2" s="66"/>
      <c r="S2" s="67"/>
      <c r="T2" s="44" t="str">
        <f ca="1">INDIRECT("Kieli!"&amp;Kieli!$B$1&amp;9)</f>
        <v>Delivery</v>
      </c>
      <c r="U2" s="27"/>
      <c r="V2" s="45"/>
      <c r="W2" s="46"/>
      <c r="X2" s="26"/>
      <c r="Y2" s="28"/>
      <c r="Z2" s="26"/>
      <c r="AA2" s="28"/>
      <c r="AB2" s="26"/>
      <c r="AC2" s="28"/>
      <c r="AD2" s="20"/>
      <c r="AE2" s="66"/>
      <c r="AF2" s="63"/>
      <c r="AG2" s="67"/>
      <c r="AH2" s="66"/>
      <c r="AI2" s="63"/>
      <c r="AJ2" s="67"/>
    </row>
    <row r="3" spans="1:36" s="52" customFormat="1" ht="63">
      <c r="A3" s="48" t="str">
        <f ca="1">INDIRECT("Kieli!"&amp;Kieli!$B$1&amp;4)</f>
        <v>Order ID / description</v>
      </c>
      <c r="B3" s="49" t="s">
        <v>25</v>
      </c>
      <c r="C3" s="50" t="s">
        <v>26</v>
      </c>
      <c r="D3" s="50" t="s">
        <v>27</v>
      </c>
      <c r="E3" s="51" t="s">
        <v>28</v>
      </c>
      <c r="F3" s="49" t="str">
        <f ca="1">INDIRECT("Kieli!"&amp;Kieli!$B$1&amp;5)</f>
        <v>Amount (in units of capacity 1)</v>
      </c>
      <c r="G3" s="50" t="str">
        <f ca="1">INDIRECT("Kieli!"&amp;Kieli!$B$1&amp;6)</f>
        <v>Amount (in units of capacity 2)</v>
      </c>
      <c r="H3" s="78" t="str">
        <f ca="1">INDIRECT("Kieli!"&amp;Kieli!$B$1&amp;7)</f>
        <v>Amount (in units of capacity 3)</v>
      </c>
      <c r="I3" s="79" t="str">
        <f ca="1">INDIRECT("Kieli!"&amp;Kieli!$B$1&amp;45)</f>
        <v>Task profit</v>
      </c>
      <c r="J3" s="68" t="str">
        <f ca="1">INDIRECT("Kieli!"&amp;Kieli!$B$1&amp;10)</f>
        <v>Address</v>
      </c>
      <c r="K3" s="68" t="str">
        <f ca="1">INDIRECT("Kieli!"&amp;Kieli!$B$1&amp;11)</f>
        <v>Postal code</v>
      </c>
      <c r="L3" s="68" t="str">
        <f ca="1">INDIRECT("Kieli!"&amp;Kieli!$B$1&amp;12)</f>
        <v>City</v>
      </c>
      <c r="M3" s="69" t="str">
        <f ca="1">INDIRECT("Kieli!"&amp;Kieli!$B$1&amp;27)</f>
        <v>Country</v>
      </c>
      <c r="N3" s="70" t="str">
        <f ca="1">INDIRECT("Kieli!"&amp;Kieli!$B$1&amp;13)</f>
        <v>Coordinate (Latitude (N-S))</v>
      </c>
      <c r="O3" s="69" t="str">
        <f ca="1">INDIRECT("Kieli!"&amp;Kieli!$B$1&amp;14)</f>
        <v>Coordinate (Longitude (W-E))</v>
      </c>
      <c r="P3" s="70" t="str">
        <f ca="1">INDIRECT("Kieli!"&amp;Kieli!$B$1&amp;15)</f>
        <v>Service time (in minutes)</v>
      </c>
      <c r="Q3" s="71" t="str">
        <f ca="1">INDIRECT("Kieli!"&amp;Kieli!$B$1&amp;41)</f>
        <v>Stopping time (in minutes)</v>
      </c>
      <c r="R3" s="70" t="str">
        <f ca="1">INDIRECT("Kieli!"&amp;Kieli!$B$1&amp;16)</f>
        <v>Start of time window</v>
      </c>
      <c r="S3" s="69" t="str">
        <f ca="1">INDIRECT("Kieli!"&amp;Kieli!$B$1&amp;17)</f>
        <v>End of time window</v>
      </c>
      <c r="T3" s="49" t="str">
        <f ca="1">INDIRECT("Kieli!"&amp;Kieli!$B$1&amp;10)</f>
        <v>Address</v>
      </c>
      <c r="U3" s="50" t="str">
        <f ca="1">INDIRECT("Kieli!"&amp;Kieli!$B$1&amp;11)</f>
        <v>Postal code</v>
      </c>
      <c r="V3" s="50" t="str">
        <f ca="1">INDIRECT("Kieli!"&amp;Kieli!$B$1&amp;12)</f>
        <v>City</v>
      </c>
      <c r="W3" s="51" t="str">
        <f ca="1">INDIRECT("Kieli!"&amp;Kieli!$B$1&amp;27)</f>
        <v>Country</v>
      </c>
      <c r="X3" s="49" t="str">
        <f ca="1">INDIRECT("Kieli!"&amp;Kieli!$B$1&amp;13)</f>
        <v>Coordinate (Latitude (N-S))</v>
      </c>
      <c r="Y3" s="51" t="str">
        <f ca="1">INDIRECT("Kieli!"&amp;Kieli!$B$1&amp;14)</f>
        <v>Coordinate (Longitude (W-E))</v>
      </c>
      <c r="Z3" s="49" t="str">
        <f ca="1">INDIRECT("Kieli!"&amp;Kieli!$B$1&amp;15)</f>
        <v>Service time (in minutes)</v>
      </c>
      <c r="AA3" s="56" t="str">
        <f ca="1">INDIRECT("Kieli!"&amp;Kieli!$B$1&amp;41)</f>
        <v>Stopping time (in minutes)</v>
      </c>
      <c r="AB3" s="49" t="str">
        <f ca="1">INDIRECT("Kieli!"&amp;Kieli!$B$1&amp;16)</f>
        <v>Start of time window</v>
      </c>
      <c r="AC3" s="51" t="str">
        <f ca="1">INDIRECT("Kieli!"&amp;Kieli!$B$1&amp;17)</f>
        <v>End of time window</v>
      </c>
      <c r="AD3" s="48" t="str">
        <f ca="1">INDIRECT("Kieli!"&amp;Kieli!$B$1&amp;18)</f>
        <v>Incompatible vehicle types</v>
      </c>
      <c r="AE3" s="70" t="str">
        <f ca="1">INDIRECT("Kieli!"&amp;Kieli!$B$1&amp;35)</f>
        <v>Vehicle Id</v>
      </c>
      <c r="AF3" s="68" t="str">
        <f ca="1">INDIRECT("Kieli!"&amp;Kieli!$B$1&amp;36)</f>
        <v>Sequence number of pickup</v>
      </c>
      <c r="AG3" s="69" t="str">
        <f ca="1">INDIRECT("Kieli!"&amp;Kieli!$B$1&amp;37)</f>
        <v>Sequence number of delivery</v>
      </c>
      <c r="AH3" s="70" t="str">
        <f ca="1">INDIRECT("Kieli!"&amp;Kieli!$B$1&amp;38)</f>
        <v>Is locked?</v>
      </c>
      <c r="AI3" s="68" t="str">
        <f ca="1">INDIRECT("Kieli!"&amp;Kieli!$B$1&amp;39)</f>
        <v>Actual time of pickup</v>
      </c>
      <c r="AJ3" s="69" t="str">
        <f ca="1">INDIRECT("Kieli!"&amp;Kieli!$B$1&amp;40)</f>
        <v>Actual time of delivery</v>
      </c>
    </row>
    <row r="4" spans="1:36" ht="15.75">
      <c r="A4" s="84" t="s">
        <v>29</v>
      </c>
      <c r="B4" s="85" t="s">
        <v>11</v>
      </c>
      <c r="C4" s="84" t="s">
        <v>11</v>
      </c>
      <c r="D4" s="85" t="s">
        <v>11</v>
      </c>
      <c r="E4" s="84" t="s">
        <v>11</v>
      </c>
      <c r="F4" s="85" t="s">
        <v>30</v>
      </c>
      <c r="G4" s="84" t="s">
        <v>31</v>
      </c>
      <c r="H4" s="85" t="s">
        <v>4</v>
      </c>
      <c r="I4" s="85" t="s">
        <v>32</v>
      </c>
      <c r="J4" s="84" t="s">
        <v>33</v>
      </c>
      <c r="K4" s="85" t="s">
        <v>34</v>
      </c>
      <c r="L4" s="84" t="s">
        <v>9</v>
      </c>
      <c r="M4" s="85" t="s">
        <v>10</v>
      </c>
      <c r="N4" s="39" t="s">
        <v>11</v>
      </c>
      <c r="O4" s="39" t="s">
        <v>11</v>
      </c>
      <c r="P4" s="84">
        <v>4</v>
      </c>
      <c r="Q4" s="85">
        <v>10</v>
      </c>
      <c r="R4" s="84" t="s">
        <v>12</v>
      </c>
      <c r="S4" s="85" t="s">
        <v>35</v>
      </c>
      <c r="T4" s="84" t="s">
        <v>36</v>
      </c>
      <c r="U4" s="85" t="s">
        <v>37</v>
      </c>
      <c r="V4" s="84" t="s">
        <v>38</v>
      </c>
      <c r="W4" s="85" t="s">
        <v>10</v>
      </c>
      <c r="X4" s="39" t="s">
        <v>11</v>
      </c>
      <c r="Y4" s="39" t="s">
        <v>11</v>
      </c>
      <c r="Z4" s="84">
        <v>4</v>
      </c>
      <c r="AA4" s="85" t="s">
        <v>32</v>
      </c>
      <c r="AB4" s="84" t="s">
        <v>12</v>
      </c>
      <c r="AC4" s="85" t="s">
        <v>39</v>
      </c>
      <c r="AD4" s="84" t="s">
        <v>11</v>
      </c>
      <c r="AE4" s="85" t="s">
        <v>11</v>
      </c>
      <c r="AF4" s="85" t="s">
        <v>11</v>
      </c>
      <c r="AG4" s="85" t="s">
        <v>11</v>
      </c>
      <c r="AH4" s="84" t="s">
        <v>11</v>
      </c>
      <c r="AI4" s="84" t="s">
        <v>11</v>
      </c>
      <c r="AJ4" s="84" t="s">
        <v>11</v>
      </c>
    </row>
    <row r="5" spans="1:36" ht="15.75">
      <c r="A5" s="84" t="s">
        <v>40</v>
      </c>
      <c r="B5" s="85" t="s">
        <v>11</v>
      </c>
      <c r="C5" s="84" t="s">
        <v>11</v>
      </c>
      <c r="D5" s="85" t="s">
        <v>11</v>
      </c>
      <c r="E5" s="84" t="s">
        <v>11</v>
      </c>
      <c r="F5" s="85" t="s">
        <v>41</v>
      </c>
      <c r="G5" s="84" t="s">
        <v>42</v>
      </c>
      <c r="H5" s="85" t="s">
        <v>4</v>
      </c>
      <c r="I5" s="85" t="s">
        <v>32</v>
      </c>
      <c r="J5" s="84" t="s">
        <v>33</v>
      </c>
      <c r="K5" s="85" t="s">
        <v>34</v>
      </c>
      <c r="L5" s="84" t="s">
        <v>9</v>
      </c>
      <c r="M5" s="85" t="s">
        <v>10</v>
      </c>
      <c r="N5" s="39" t="s">
        <v>11</v>
      </c>
      <c r="O5" s="39" t="s">
        <v>11</v>
      </c>
      <c r="P5" s="84">
        <v>1</v>
      </c>
      <c r="Q5" s="85">
        <v>10</v>
      </c>
      <c r="R5" s="84" t="s">
        <v>12</v>
      </c>
      <c r="S5" s="85" t="s">
        <v>35</v>
      </c>
      <c r="T5" s="84" t="s">
        <v>43</v>
      </c>
      <c r="U5" s="85" t="s">
        <v>44</v>
      </c>
      <c r="V5" s="84" t="s">
        <v>45</v>
      </c>
      <c r="W5" s="85" t="s">
        <v>10</v>
      </c>
      <c r="X5" s="39" t="s">
        <v>11</v>
      </c>
      <c r="Y5" s="39" t="s">
        <v>11</v>
      </c>
      <c r="Z5" s="84">
        <v>1</v>
      </c>
      <c r="AA5" s="85" t="s">
        <v>32</v>
      </c>
      <c r="AB5" s="84" t="s">
        <v>12</v>
      </c>
      <c r="AC5" s="85" t="s">
        <v>39</v>
      </c>
      <c r="AD5" s="84" t="s">
        <v>11</v>
      </c>
      <c r="AE5" s="85" t="s">
        <v>11</v>
      </c>
      <c r="AF5" s="85" t="s">
        <v>11</v>
      </c>
      <c r="AG5" s="85" t="s">
        <v>11</v>
      </c>
      <c r="AH5" s="84" t="s">
        <v>11</v>
      </c>
      <c r="AI5" s="84" t="s">
        <v>11</v>
      </c>
      <c r="AJ5" s="84" t="s">
        <v>11</v>
      </c>
    </row>
    <row r="6" spans="1:36" ht="15.75">
      <c r="A6" s="84" t="s">
        <v>46</v>
      </c>
      <c r="B6" s="85" t="s">
        <v>11</v>
      </c>
      <c r="C6" s="84" t="s">
        <v>11</v>
      </c>
      <c r="D6" s="85" t="s">
        <v>11</v>
      </c>
      <c r="E6" s="84" t="s">
        <v>11</v>
      </c>
      <c r="F6" s="85" t="s">
        <v>47</v>
      </c>
      <c r="G6" s="84" t="s">
        <v>48</v>
      </c>
      <c r="H6" s="85" t="s">
        <v>4</v>
      </c>
      <c r="I6" s="85" t="s">
        <v>32</v>
      </c>
      <c r="J6" s="84" t="s">
        <v>33</v>
      </c>
      <c r="K6" s="85" t="s">
        <v>34</v>
      </c>
      <c r="L6" s="84" t="s">
        <v>9</v>
      </c>
      <c r="M6" s="85" t="s">
        <v>10</v>
      </c>
      <c r="N6" s="39" t="s">
        <v>11</v>
      </c>
      <c r="O6" s="39" t="s">
        <v>11</v>
      </c>
      <c r="P6" s="84" t="s">
        <v>49</v>
      </c>
      <c r="Q6" s="85">
        <v>10</v>
      </c>
      <c r="R6" s="84" t="s">
        <v>12</v>
      </c>
      <c r="S6" s="85" t="s">
        <v>35</v>
      </c>
      <c r="T6" s="84" t="s">
        <v>50</v>
      </c>
      <c r="U6" s="85" t="s">
        <v>51</v>
      </c>
      <c r="V6" s="84" t="s">
        <v>52</v>
      </c>
      <c r="W6" s="85" t="s">
        <v>10</v>
      </c>
      <c r="X6" s="39" t="s">
        <v>11</v>
      </c>
      <c r="Y6" s="39" t="s">
        <v>11</v>
      </c>
      <c r="Z6" s="84" t="s">
        <v>49</v>
      </c>
      <c r="AA6" s="85" t="s">
        <v>32</v>
      </c>
      <c r="AB6" s="84" t="s">
        <v>12</v>
      </c>
      <c r="AC6" s="85" t="s">
        <v>39</v>
      </c>
      <c r="AD6" s="84" t="s">
        <v>11</v>
      </c>
      <c r="AE6" s="85" t="s">
        <v>11</v>
      </c>
      <c r="AF6" s="85" t="s">
        <v>11</v>
      </c>
      <c r="AG6" s="85" t="s">
        <v>11</v>
      </c>
      <c r="AH6" s="84" t="s">
        <v>11</v>
      </c>
      <c r="AI6" s="84" t="s">
        <v>11</v>
      </c>
      <c r="AJ6" s="84" t="s">
        <v>11</v>
      </c>
    </row>
    <row r="7" spans="1:36" ht="15.75">
      <c r="A7" s="84" t="s">
        <v>53</v>
      </c>
      <c r="B7" s="85" t="s">
        <v>11</v>
      </c>
      <c r="C7" s="84" t="s">
        <v>11</v>
      </c>
      <c r="D7" s="85" t="s">
        <v>11</v>
      </c>
      <c r="E7" s="84" t="s">
        <v>11</v>
      </c>
      <c r="F7" s="85" t="s">
        <v>54</v>
      </c>
      <c r="G7" s="84" t="s">
        <v>55</v>
      </c>
      <c r="H7" s="85" t="s">
        <v>4</v>
      </c>
      <c r="I7" s="85" t="s">
        <v>32</v>
      </c>
      <c r="J7" s="84" t="s">
        <v>33</v>
      </c>
      <c r="K7" s="85" t="s">
        <v>34</v>
      </c>
      <c r="L7" s="84" t="s">
        <v>9</v>
      </c>
      <c r="M7" s="85" t="s">
        <v>10</v>
      </c>
      <c r="N7" s="39" t="s">
        <v>11</v>
      </c>
      <c r="O7" s="39" t="s">
        <v>11</v>
      </c>
      <c r="P7" s="84" t="s">
        <v>56</v>
      </c>
      <c r="Q7" s="85">
        <v>10</v>
      </c>
      <c r="R7" s="84" t="s">
        <v>12</v>
      </c>
      <c r="S7" s="85" t="s">
        <v>35</v>
      </c>
      <c r="T7" s="84" t="s">
        <v>57</v>
      </c>
      <c r="U7" s="85" t="s">
        <v>58</v>
      </c>
      <c r="V7" s="84" t="s">
        <v>59</v>
      </c>
      <c r="W7" s="85" t="s">
        <v>10</v>
      </c>
      <c r="X7" s="39" t="s">
        <v>11</v>
      </c>
      <c r="Y7" s="39" t="s">
        <v>11</v>
      </c>
      <c r="Z7" s="84" t="s">
        <v>56</v>
      </c>
      <c r="AA7" s="85" t="s">
        <v>32</v>
      </c>
      <c r="AB7" s="84" t="s">
        <v>12</v>
      </c>
      <c r="AC7" s="85" t="s">
        <v>39</v>
      </c>
      <c r="AD7" s="84" t="s">
        <v>11</v>
      </c>
      <c r="AE7" s="85" t="s">
        <v>11</v>
      </c>
      <c r="AF7" s="85" t="s">
        <v>11</v>
      </c>
      <c r="AG7" s="85" t="s">
        <v>11</v>
      </c>
      <c r="AH7" s="84" t="s">
        <v>11</v>
      </c>
      <c r="AI7" s="84" t="s">
        <v>11</v>
      </c>
      <c r="AJ7" s="84" t="s">
        <v>11</v>
      </c>
    </row>
    <row r="8" spans="1:36" ht="15.75">
      <c r="A8" s="84" t="s">
        <v>60</v>
      </c>
      <c r="B8" s="85" t="s">
        <v>11</v>
      </c>
      <c r="C8" s="84" t="s">
        <v>11</v>
      </c>
      <c r="D8" s="85" t="s">
        <v>11</v>
      </c>
      <c r="E8" s="84" t="s">
        <v>11</v>
      </c>
      <c r="F8" s="85" t="s">
        <v>61</v>
      </c>
      <c r="G8" s="84" t="s">
        <v>62</v>
      </c>
      <c r="H8" s="85" t="s">
        <v>4</v>
      </c>
      <c r="I8" s="85" t="s">
        <v>32</v>
      </c>
      <c r="J8" s="84" t="s">
        <v>33</v>
      </c>
      <c r="K8" s="85" t="s">
        <v>34</v>
      </c>
      <c r="L8" s="84" t="s">
        <v>9</v>
      </c>
      <c r="M8" s="85" t="s">
        <v>10</v>
      </c>
      <c r="N8" s="39" t="s">
        <v>11</v>
      </c>
      <c r="O8" s="39" t="s">
        <v>11</v>
      </c>
      <c r="P8" s="84">
        <v>15</v>
      </c>
      <c r="Q8" s="85">
        <v>10</v>
      </c>
      <c r="R8" s="84" t="s">
        <v>12</v>
      </c>
      <c r="S8" s="85" t="s">
        <v>35</v>
      </c>
      <c r="T8" s="84" t="s">
        <v>63</v>
      </c>
      <c r="U8" s="85" t="s">
        <v>64</v>
      </c>
      <c r="V8" s="84" t="s">
        <v>65</v>
      </c>
      <c r="W8" s="85" t="s">
        <v>10</v>
      </c>
      <c r="X8" s="39" t="s">
        <v>11</v>
      </c>
      <c r="Y8" s="39" t="s">
        <v>11</v>
      </c>
      <c r="Z8" s="84">
        <v>15</v>
      </c>
      <c r="AA8" s="85" t="s">
        <v>32</v>
      </c>
      <c r="AB8" s="84" t="s">
        <v>12</v>
      </c>
      <c r="AC8" s="85" t="s">
        <v>39</v>
      </c>
      <c r="AD8" s="84" t="s">
        <v>11</v>
      </c>
      <c r="AE8" s="85" t="s">
        <v>11</v>
      </c>
      <c r="AF8" s="85" t="s">
        <v>11</v>
      </c>
      <c r="AG8" s="85" t="s">
        <v>11</v>
      </c>
      <c r="AH8" s="84" t="s">
        <v>11</v>
      </c>
      <c r="AI8" s="84" t="s">
        <v>11</v>
      </c>
      <c r="AJ8" s="84" t="s">
        <v>11</v>
      </c>
    </row>
    <row r="9" spans="1:36" ht="15.75">
      <c r="A9" s="84" t="s">
        <v>60</v>
      </c>
      <c r="B9" s="85" t="s">
        <v>11</v>
      </c>
      <c r="C9" s="84" t="s">
        <v>11</v>
      </c>
      <c r="D9" s="85" t="s">
        <v>11</v>
      </c>
      <c r="E9" s="84" t="s">
        <v>11</v>
      </c>
      <c r="F9" s="85" t="s">
        <v>47</v>
      </c>
      <c r="G9" s="84" t="s">
        <v>48</v>
      </c>
      <c r="H9" s="85" t="s">
        <v>4</v>
      </c>
      <c r="I9" s="85" t="s">
        <v>32</v>
      </c>
      <c r="J9" s="84" t="s">
        <v>33</v>
      </c>
      <c r="K9" s="85" t="s">
        <v>34</v>
      </c>
      <c r="L9" s="84" t="s">
        <v>9</v>
      </c>
      <c r="M9" s="85" t="s">
        <v>10</v>
      </c>
      <c r="N9" s="39" t="s">
        <v>11</v>
      </c>
      <c r="O9" s="39" t="s">
        <v>11</v>
      </c>
      <c r="P9" s="84" t="s">
        <v>49</v>
      </c>
      <c r="Q9" s="85">
        <v>10</v>
      </c>
      <c r="R9" s="84" t="s">
        <v>12</v>
      </c>
      <c r="S9" s="85" t="s">
        <v>35</v>
      </c>
      <c r="T9" s="84" t="s">
        <v>66</v>
      </c>
      <c r="U9" s="85" t="s">
        <v>67</v>
      </c>
      <c r="V9" s="84" t="s">
        <v>65</v>
      </c>
      <c r="W9" s="85" t="s">
        <v>10</v>
      </c>
      <c r="X9" s="39" t="s">
        <v>11</v>
      </c>
      <c r="Y9" s="39" t="s">
        <v>11</v>
      </c>
      <c r="Z9" s="84" t="s">
        <v>49</v>
      </c>
      <c r="AA9" s="85" t="s">
        <v>32</v>
      </c>
      <c r="AB9" s="84" t="s">
        <v>12</v>
      </c>
      <c r="AC9" s="85" t="s">
        <v>39</v>
      </c>
      <c r="AD9" s="84" t="s">
        <v>11</v>
      </c>
      <c r="AE9" s="85" t="s">
        <v>11</v>
      </c>
      <c r="AF9" s="85" t="s">
        <v>11</v>
      </c>
      <c r="AG9" s="85" t="s">
        <v>11</v>
      </c>
      <c r="AH9" s="84" t="s">
        <v>11</v>
      </c>
      <c r="AI9" s="84" t="s">
        <v>11</v>
      </c>
      <c r="AJ9" s="84" t="s">
        <v>11</v>
      </c>
    </row>
    <row r="10" spans="1:36" ht="15.75">
      <c r="A10" s="84" t="s">
        <v>68</v>
      </c>
      <c r="B10" s="85" t="s">
        <v>11</v>
      </c>
      <c r="C10" s="84" t="s">
        <v>11</v>
      </c>
      <c r="D10" s="85" t="s">
        <v>11</v>
      </c>
      <c r="E10" s="84" t="s">
        <v>11</v>
      </c>
      <c r="F10" s="85" t="s">
        <v>69</v>
      </c>
      <c r="G10" s="84" t="s">
        <v>70</v>
      </c>
      <c r="H10" s="85" t="s">
        <v>4</v>
      </c>
      <c r="I10" s="85" t="s">
        <v>32</v>
      </c>
      <c r="J10" s="84" t="s">
        <v>33</v>
      </c>
      <c r="K10" s="85" t="s">
        <v>34</v>
      </c>
      <c r="L10" s="84" t="s">
        <v>9</v>
      </c>
      <c r="M10" s="85" t="s">
        <v>10</v>
      </c>
      <c r="N10" s="39" t="s">
        <v>11</v>
      </c>
      <c r="O10" s="39" t="s">
        <v>11</v>
      </c>
      <c r="P10" s="84">
        <v>6</v>
      </c>
      <c r="Q10" s="85">
        <v>10</v>
      </c>
      <c r="R10" s="84" t="s">
        <v>12</v>
      </c>
      <c r="S10" s="85" t="s">
        <v>35</v>
      </c>
      <c r="T10" s="84" t="s">
        <v>71</v>
      </c>
      <c r="U10" s="85" t="s">
        <v>72</v>
      </c>
      <c r="V10" s="84" t="s">
        <v>73</v>
      </c>
      <c r="W10" s="85" t="s">
        <v>10</v>
      </c>
      <c r="X10" s="39" t="s">
        <v>11</v>
      </c>
      <c r="Y10" s="39" t="s">
        <v>11</v>
      </c>
      <c r="Z10" s="84">
        <v>6</v>
      </c>
      <c r="AA10" s="85" t="s">
        <v>32</v>
      </c>
      <c r="AB10" s="84" t="s">
        <v>12</v>
      </c>
      <c r="AC10" s="85" t="s">
        <v>39</v>
      </c>
      <c r="AD10" s="84" t="s">
        <v>11</v>
      </c>
      <c r="AE10" s="85" t="s">
        <v>11</v>
      </c>
      <c r="AF10" s="85" t="s">
        <v>11</v>
      </c>
      <c r="AG10" s="85" t="s">
        <v>11</v>
      </c>
      <c r="AH10" s="84" t="s">
        <v>11</v>
      </c>
      <c r="AI10" s="84" t="s">
        <v>11</v>
      </c>
      <c r="AJ10" s="84" t="s">
        <v>11</v>
      </c>
    </row>
    <row r="11" spans="1:36" ht="15.75">
      <c r="A11" s="84" t="s">
        <v>74</v>
      </c>
      <c r="B11" s="85" t="s">
        <v>11</v>
      </c>
      <c r="C11" s="84" t="s">
        <v>11</v>
      </c>
      <c r="D11" s="85" t="s">
        <v>11</v>
      </c>
      <c r="E11" s="84" t="s">
        <v>11</v>
      </c>
      <c r="F11" s="85" t="s">
        <v>75</v>
      </c>
      <c r="G11" s="84" t="s">
        <v>76</v>
      </c>
      <c r="H11" s="85" t="s">
        <v>4</v>
      </c>
      <c r="I11" s="85" t="s">
        <v>32</v>
      </c>
      <c r="J11" s="84" t="s">
        <v>33</v>
      </c>
      <c r="K11" s="85" t="s">
        <v>34</v>
      </c>
      <c r="L11" s="84" t="s">
        <v>9</v>
      </c>
      <c r="M11" s="85" t="s">
        <v>10</v>
      </c>
      <c r="N11" s="39" t="s">
        <v>11</v>
      </c>
      <c r="O11" s="39" t="s">
        <v>11</v>
      </c>
      <c r="P11" s="84" t="s">
        <v>77</v>
      </c>
      <c r="Q11" s="85">
        <v>10</v>
      </c>
      <c r="R11" s="84" t="s">
        <v>12</v>
      </c>
      <c r="S11" s="85" t="s">
        <v>35</v>
      </c>
      <c r="T11" s="84" t="s">
        <v>78</v>
      </c>
      <c r="U11" s="85" t="s">
        <v>79</v>
      </c>
      <c r="V11" s="84" t="s">
        <v>80</v>
      </c>
      <c r="W11" s="85" t="s">
        <v>10</v>
      </c>
      <c r="X11" s="39" t="s">
        <v>11</v>
      </c>
      <c r="Y11" s="39" t="s">
        <v>11</v>
      </c>
      <c r="Z11" s="84" t="s">
        <v>77</v>
      </c>
      <c r="AA11" s="85" t="s">
        <v>32</v>
      </c>
      <c r="AB11" s="84" t="s">
        <v>12</v>
      </c>
      <c r="AC11" s="85" t="s">
        <v>39</v>
      </c>
      <c r="AD11" s="84" t="s">
        <v>11</v>
      </c>
      <c r="AE11" s="85" t="s">
        <v>11</v>
      </c>
      <c r="AF11" s="85" t="s">
        <v>11</v>
      </c>
      <c r="AG11" s="85" t="s">
        <v>11</v>
      </c>
      <c r="AH11" s="84" t="s">
        <v>11</v>
      </c>
      <c r="AI11" s="84" t="s">
        <v>11</v>
      </c>
      <c r="AJ11" s="84" t="s">
        <v>11</v>
      </c>
    </row>
    <row r="12" spans="1:36" ht="15.75">
      <c r="A12" s="84" t="s">
        <v>81</v>
      </c>
      <c r="B12" s="85" t="s">
        <v>11</v>
      </c>
      <c r="C12" s="84" t="s">
        <v>11</v>
      </c>
      <c r="D12" s="85" t="s">
        <v>11</v>
      </c>
      <c r="E12" s="84" t="s">
        <v>11</v>
      </c>
      <c r="F12" s="85" t="s">
        <v>82</v>
      </c>
      <c r="G12" s="84" t="s">
        <v>83</v>
      </c>
      <c r="H12" s="85" t="s">
        <v>4</v>
      </c>
      <c r="I12" s="85" t="s">
        <v>32</v>
      </c>
      <c r="J12" s="84" t="s">
        <v>33</v>
      </c>
      <c r="K12" s="85" t="s">
        <v>34</v>
      </c>
      <c r="L12" s="84" t="s">
        <v>9</v>
      </c>
      <c r="M12" s="85" t="s">
        <v>10</v>
      </c>
      <c r="N12" s="39" t="s">
        <v>11</v>
      </c>
      <c r="O12" s="39" t="s">
        <v>11</v>
      </c>
      <c r="P12" s="84">
        <v>2</v>
      </c>
      <c r="Q12" s="85">
        <v>10</v>
      </c>
      <c r="R12" s="84" t="s">
        <v>12</v>
      </c>
      <c r="S12" s="85" t="s">
        <v>35</v>
      </c>
      <c r="T12" s="84" t="s">
        <v>84</v>
      </c>
      <c r="U12" s="85" t="s">
        <v>85</v>
      </c>
      <c r="V12" s="84" t="s">
        <v>86</v>
      </c>
      <c r="W12" s="85" t="s">
        <v>10</v>
      </c>
      <c r="X12" s="39" t="s">
        <v>11</v>
      </c>
      <c r="Y12" s="39" t="s">
        <v>11</v>
      </c>
      <c r="Z12" s="84">
        <v>2</v>
      </c>
      <c r="AA12" s="85" t="s">
        <v>32</v>
      </c>
      <c r="AB12" s="84" t="s">
        <v>12</v>
      </c>
      <c r="AC12" s="85" t="s">
        <v>39</v>
      </c>
      <c r="AD12" s="84" t="s">
        <v>11</v>
      </c>
      <c r="AE12" s="85" t="s">
        <v>11</v>
      </c>
      <c r="AF12" s="85" t="s">
        <v>11</v>
      </c>
      <c r="AG12" s="85" t="s">
        <v>11</v>
      </c>
      <c r="AH12" s="84" t="s">
        <v>11</v>
      </c>
      <c r="AI12" s="84" t="s">
        <v>11</v>
      </c>
      <c r="AJ12" s="84" t="s">
        <v>11</v>
      </c>
    </row>
    <row r="13" spans="1:36" ht="15.75">
      <c r="A13" s="84" t="s">
        <v>87</v>
      </c>
      <c r="B13" s="85" t="s">
        <v>11</v>
      </c>
      <c r="C13" s="84" t="s">
        <v>11</v>
      </c>
      <c r="D13" s="85" t="s">
        <v>11</v>
      </c>
      <c r="E13" s="84" t="s">
        <v>11</v>
      </c>
      <c r="F13" s="85" t="s">
        <v>88</v>
      </c>
      <c r="G13" s="84" t="s">
        <v>89</v>
      </c>
      <c r="H13" s="85" t="s">
        <v>4</v>
      </c>
      <c r="I13" s="85" t="s">
        <v>32</v>
      </c>
      <c r="J13" s="84" t="s">
        <v>33</v>
      </c>
      <c r="K13" s="85" t="s">
        <v>34</v>
      </c>
      <c r="L13" s="84" t="s">
        <v>9</v>
      </c>
      <c r="M13" s="85" t="s">
        <v>10</v>
      </c>
      <c r="N13" s="39" t="s">
        <v>11</v>
      </c>
      <c r="O13" s="39" t="s">
        <v>11</v>
      </c>
      <c r="P13" s="84">
        <v>8</v>
      </c>
      <c r="Q13" s="85">
        <v>10</v>
      </c>
      <c r="R13" s="84" t="s">
        <v>12</v>
      </c>
      <c r="S13" s="85" t="s">
        <v>35</v>
      </c>
      <c r="T13" s="84" t="s">
        <v>90</v>
      </c>
      <c r="U13" s="85" t="s">
        <v>91</v>
      </c>
      <c r="V13" s="84" t="s">
        <v>92</v>
      </c>
      <c r="W13" s="85" t="s">
        <v>10</v>
      </c>
      <c r="X13" s="39" t="s">
        <v>11</v>
      </c>
      <c r="Y13" s="39" t="s">
        <v>11</v>
      </c>
      <c r="Z13" s="84">
        <v>8</v>
      </c>
      <c r="AA13" s="85" t="s">
        <v>32</v>
      </c>
      <c r="AB13" s="84" t="s">
        <v>12</v>
      </c>
      <c r="AC13" s="85" t="s">
        <v>39</v>
      </c>
      <c r="AD13" s="84" t="s">
        <v>11</v>
      </c>
      <c r="AE13" s="85" t="s">
        <v>11</v>
      </c>
      <c r="AF13" s="85" t="s">
        <v>11</v>
      </c>
      <c r="AG13" s="85" t="s">
        <v>11</v>
      </c>
      <c r="AH13" s="84" t="s">
        <v>11</v>
      </c>
      <c r="AI13" s="84" t="s">
        <v>11</v>
      </c>
      <c r="AJ13" s="84" t="s">
        <v>11</v>
      </c>
    </row>
    <row r="14" spans="1:36" ht="15.75">
      <c r="A14" s="84" t="s">
        <v>93</v>
      </c>
      <c r="B14" s="85" t="s">
        <v>11</v>
      </c>
      <c r="C14" s="84" t="s">
        <v>11</v>
      </c>
      <c r="D14" s="85" t="s">
        <v>11</v>
      </c>
      <c r="E14" s="84" t="s">
        <v>11</v>
      </c>
      <c r="F14" s="85" t="s">
        <v>94</v>
      </c>
      <c r="G14" s="84" t="s">
        <v>95</v>
      </c>
      <c r="H14" s="85" t="s">
        <v>4</v>
      </c>
      <c r="I14" s="85" t="s">
        <v>32</v>
      </c>
      <c r="J14" s="84" t="s">
        <v>33</v>
      </c>
      <c r="K14" s="85" t="s">
        <v>34</v>
      </c>
      <c r="L14" s="84" t="s">
        <v>9</v>
      </c>
      <c r="M14" s="85" t="s">
        <v>10</v>
      </c>
      <c r="N14" s="39" t="s">
        <v>11</v>
      </c>
      <c r="O14" s="39" t="s">
        <v>11</v>
      </c>
      <c r="P14" s="84">
        <v>3</v>
      </c>
      <c r="Q14" s="85">
        <v>10</v>
      </c>
      <c r="R14" s="84" t="s">
        <v>12</v>
      </c>
      <c r="S14" s="85" t="s">
        <v>35</v>
      </c>
      <c r="T14" s="84" t="s">
        <v>96</v>
      </c>
      <c r="U14" s="85" t="s">
        <v>97</v>
      </c>
      <c r="V14" s="84" t="s">
        <v>98</v>
      </c>
      <c r="W14" s="85" t="s">
        <v>10</v>
      </c>
      <c r="X14" s="39" t="s">
        <v>11</v>
      </c>
      <c r="Y14" s="39" t="s">
        <v>11</v>
      </c>
      <c r="Z14" s="84">
        <v>3</v>
      </c>
      <c r="AA14" s="85" t="s">
        <v>32</v>
      </c>
      <c r="AB14" s="84" t="s">
        <v>12</v>
      </c>
      <c r="AC14" s="85" t="s">
        <v>39</v>
      </c>
      <c r="AD14" s="84" t="s">
        <v>11</v>
      </c>
      <c r="AE14" s="85" t="s">
        <v>11</v>
      </c>
      <c r="AF14" s="85" t="s">
        <v>11</v>
      </c>
      <c r="AG14" s="85" t="s">
        <v>11</v>
      </c>
      <c r="AH14" s="84" t="s">
        <v>11</v>
      </c>
      <c r="AI14" s="84" t="s">
        <v>11</v>
      </c>
      <c r="AJ14" s="84" t="s">
        <v>11</v>
      </c>
    </row>
    <row r="15" spans="1:36" ht="15.75">
      <c r="A15" s="84" t="s">
        <v>99</v>
      </c>
      <c r="B15" s="85" t="s">
        <v>11</v>
      </c>
      <c r="C15" s="84" t="s">
        <v>11</v>
      </c>
      <c r="D15" s="85" t="s">
        <v>11</v>
      </c>
      <c r="E15" s="84" t="s">
        <v>11</v>
      </c>
      <c r="F15" s="85" t="s">
        <v>82</v>
      </c>
      <c r="G15" s="84" t="s">
        <v>83</v>
      </c>
      <c r="H15" s="85" t="s">
        <v>4</v>
      </c>
      <c r="I15" s="85" t="s">
        <v>32</v>
      </c>
      <c r="J15" s="84" t="s">
        <v>33</v>
      </c>
      <c r="K15" s="85" t="s">
        <v>34</v>
      </c>
      <c r="L15" s="84" t="s">
        <v>9</v>
      </c>
      <c r="M15" s="85" t="s">
        <v>10</v>
      </c>
      <c r="N15" s="39" t="s">
        <v>11</v>
      </c>
      <c r="O15" s="39" t="s">
        <v>11</v>
      </c>
      <c r="P15" s="84">
        <v>2</v>
      </c>
      <c r="Q15" s="85">
        <v>10</v>
      </c>
      <c r="R15" s="84" t="s">
        <v>12</v>
      </c>
      <c r="S15" s="85" t="s">
        <v>35</v>
      </c>
      <c r="T15" s="84" t="s">
        <v>100</v>
      </c>
      <c r="U15" s="85" t="s">
        <v>101</v>
      </c>
      <c r="V15" s="84" t="s">
        <v>102</v>
      </c>
      <c r="W15" s="85" t="s">
        <v>10</v>
      </c>
      <c r="X15" s="39" t="s">
        <v>11</v>
      </c>
      <c r="Y15" s="39" t="s">
        <v>11</v>
      </c>
      <c r="Z15" s="84">
        <v>2</v>
      </c>
      <c r="AA15" s="85" t="s">
        <v>32</v>
      </c>
      <c r="AB15" s="84" t="s">
        <v>12</v>
      </c>
      <c r="AC15" s="85" t="s">
        <v>39</v>
      </c>
      <c r="AD15" s="84" t="s">
        <v>11</v>
      </c>
      <c r="AE15" s="85" t="s">
        <v>11</v>
      </c>
      <c r="AF15" s="85" t="s">
        <v>11</v>
      </c>
      <c r="AG15" s="85" t="s">
        <v>11</v>
      </c>
      <c r="AH15" s="84" t="s">
        <v>11</v>
      </c>
      <c r="AI15" s="84" t="s">
        <v>11</v>
      </c>
      <c r="AJ15" s="84" t="s">
        <v>11</v>
      </c>
    </row>
    <row r="16" spans="1:36" ht="15.75">
      <c r="A16" s="84" t="s">
        <v>103</v>
      </c>
      <c r="B16" s="85" t="s">
        <v>11</v>
      </c>
      <c r="C16" s="84" t="s">
        <v>11</v>
      </c>
      <c r="D16" s="85" t="s">
        <v>11</v>
      </c>
      <c r="E16" s="84" t="s">
        <v>11</v>
      </c>
      <c r="F16" s="85" t="s">
        <v>82</v>
      </c>
      <c r="G16" s="84" t="s">
        <v>83</v>
      </c>
      <c r="H16" s="85" t="s">
        <v>4</v>
      </c>
      <c r="I16" s="85" t="s">
        <v>32</v>
      </c>
      <c r="J16" s="84" t="s">
        <v>33</v>
      </c>
      <c r="K16" s="85" t="s">
        <v>34</v>
      </c>
      <c r="L16" s="84" t="s">
        <v>9</v>
      </c>
      <c r="M16" s="85" t="s">
        <v>10</v>
      </c>
      <c r="N16" s="39" t="s">
        <v>11</v>
      </c>
      <c r="O16" s="39" t="s">
        <v>11</v>
      </c>
      <c r="P16" s="84">
        <v>2</v>
      </c>
      <c r="Q16" s="85">
        <v>10</v>
      </c>
      <c r="R16" s="84" t="s">
        <v>12</v>
      </c>
      <c r="S16" s="85" t="s">
        <v>35</v>
      </c>
      <c r="T16" s="84" t="s">
        <v>104</v>
      </c>
      <c r="U16" s="85" t="s">
        <v>105</v>
      </c>
      <c r="V16" s="84" t="s">
        <v>106</v>
      </c>
      <c r="W16" s="85" t="s">
        <v>10</v>
      </c>
      <c r="X16" s="39" t="s">
        <v>11</v>
      </c>
      <c r="Y16" s="39" t="s">
        <v>11</v>
      </c>
      <c r="Z16" s="84">
        <v>2</v>
      </c>
      <c r="AA16" s="85" t="s">
        <v>32</v>
      </c>
      <c r="AB16" s="84" t="s">
        <v>12</v>
      </c>
      <c r="AC16" s="85" t="s">
        <v>39</v>
      </c>
      <c r="AD16" s="84" t="s">
        <v>11</v>
      </c>
      <c r="AE16" s="85" t="s">
        <v>11</v>
      </c>
      <c r="AF16" s="85" t="s">
        <v>11</v>
      </c>
      <c r="AG16" s="85" t="s">
        <v>11</v>
      </c>
      <c r="AH16" s="84" t="s">
        <v>11</v>
      </c>
      <c r="AI16" s="84" t="s">
        <v>11</v>
      </c>
      <c r="AJ16" s="84" t="s">
        <v>11</v>
      </c>
    </row>
    <row r="17" spans="1:36" ht="15.75">
      <c r="A17" s="84" t="s">
        <v>107</v>
      </c>
      <c r="B17" s="85" t="s">
        <v>11</v>
      </c>
      <c r="C17" s="84" t="s">
        <v>11</v>
      </c>
      <c r="D17" s="85" t="s">
        <v>11</v>
      </c>
      <c r="E17" s="84" t="s">
        <v>11</v>
      </c>
      <c r="F17" s="85" t="s">
        <v>82</v>
      </c>
      <c r="G17" s="84" t="s">
        <v>83</v>
      </c>
      <c r="H17" s="85" t="s">
        <v>4</v>
      </c>
      <c r="I17" s="85" t="s">
        <v>32</v>
      </c>
      <c r="J17" s="84" t="s">
        <v>33</v>
      </c>
      <c r="K17" s="85" t="s">
        <v>34</v>
      </c>
      <c r="L17" s="84" t="s">
        <v>9</v>
      </c>
      <c r="M17" s="85" t="s">
        <v>10</v>
      </c>
      <c r="N17" s="39" t="s">
        <v>11</v>
      </c>
      <c r="O17" s="39" t="s">
        <v>11</v>
      </c>
      <c r="P17" s="84">
        <v>2</v>
      </c>
      <c r="Q17" s="85">
        <v>10</v>
      </c>
      <c r="R17" s="84" t="s">
        <v>12</v>
      </c>
      <c r="S17" s="85" t="s">
        <v>35</v>
      </c>
      <c r="T17" s="84" t="s">
        <v>108</v>
      </c>
      <c r="U17" s="85" t="s">
        <v>109</v>
      </c>
      <c r="V17" s="84" t="s">
        <v>110</v>
      </c>
      <c r="W17" s="85" t="s">
        <v>10</v>
      </c>
      <c r="X17" s="39" t="s">
        <v>11</v>
      </c>
      <c r="Y17" s="39" t="s">
        <v>11</v>
      </c>
      <c r="Z17" s="84">
        <v>2</v>
      </c>
      <c r="AA17" s="85" t="s">
        <v>32</v>
      </c>
      <c r="AB17" s="84" t="s">
        <v>12</v>
      </c>
      <c r="AC17" s="85" t="s">
        <v>39</v>
      </c>
      <c r="AD17" s="84" t="s">
        <v>11</v>
      </c>
      <c r="AE17" s="85" t="s">
        <v>11</v>
      </c>
      <c r="AF17" s="85" t="s">
        <v>11</v>
      </c>
      <c r="AG17" s="85" t="s">
        <v>11</v>
      </c>
      <c r="AH17" s="84" t="s">
        <v>11</v>
      </c>
      <c r="AI17" s="84" t="s">
        <v>11</v>
      </c>
      <c r="AJ17" s="84" t="s">
        <v>11</v>
      </c>
    </row>
    <row r="18" spans="1:36" ht="15.75">
      <c r="A18" s="84" t="s">
        <v>111</v>
      </c>
      <c r="B18" s="85" t="s">
        <v>11</v>
      </c>
      <c r="C18" s="84" t="s">
        <v>11</v>
      </c>
      <c r="D18" s="85" t="s">
        <v>11</v>
      </c>
      <c r="E18" s="84" t="s">
        <v>11</v>
      </c>
      <c r="F18" s="85" t="s">
        <v>82</v>
      </c>
      <c r="G18" s="84" t="s">
        <v>83</v>
      </c>
      <c r="H18" s="85" t="s">
        <v>4</v>
      </c>
      <c r="I18" s="85" t="s">
        <v>32</v>
      </c>
      <c r="J18" s="84" t="s">
        <v>33</v>
      </c>
      <c r="K18" s="85" t="s">
        <v>34</v>
      </c>
      <c r="L18" s="84" t="s">
        <v>9</v>
      </c>
      <c r="M18" s="85" t="s">
        <v>10</v>
      </c>
      <c r="N18" s="39" t="s">
        <v>11</v>
      </c>
      <c r="O18" s="39" t="s">
        <v>11</v>
      </c>
      <c r="P18" s="84">
        <v>2</v>
      </c>
      <c r="Q18" s="85">
        <v>10</v>
      </c>
      <c r="R18" s="84" t="s">
        <v>12</v>
      </c>
      <c r="S18" s="85" t="s">
        <v>35</v>
      </c>
      <c r="T18" s="84" t="s">
        <v>112</v>
      </c>
      <c r="U18" s="85" t="s">
        <v>113</v>
      </c>
      <c r="V18" s="84" t="s">
        <v>114</v>
      </c>
      <c r="W18" s="85" t="s">
        <v>10</v>
      </c>
      <c r="X18" s="39" t="s">
        <v>11</v>
      </c>
      <c r="Y18" s="39" t="s">
        <v>11</v>
      </c>
      <c r="Z18" s="84">
        <v>2</v>
      </c>
      <c r="AA18" s="85" t="s">
        <v>32</v>
      </c>
      <c r="AB18" s="84" t="s">
        <v>12</v>
      </c>
      <c r="AC18" s="85" t="s">
        <v>39</v>
      </c>
      <c r="AD18" s="84" t="s">
        <v>11</v>
      </c>
      <c r="AE18" s="85" t="s">
        <v>11</v>
      </c>
      <c r="AF18" s="85" t="s">
        <v>11</v>
      </c>
      <c r="AG18" s="85" t="s">
        <v>11</v>
      </c>
      <c r="AH18" s="84" t="s">
        <v>11</v>
      </c>
      <c r="AI18" s="84" t="s">
        <v>11</v>
      </c>
      <c r="AJ18" s="84" t="s">
        <v>11</v>
      </c>
    </row>
    <row r="19" spans="1:36" ht="15.75">
      <c r="A19" s="84" t="s">
        <v>115</v>
      </c>
      <c r="B19" s="85" t="s">
        <v>11</v>
      </c>
      <c r="C19" s="84" t="s">
        <v>11</v>
      </c>
      <c r="D19" s="85" t="s">
        <v>11</v>
      </c>
      <c r="E19" s="84" t="s">
        <v>11</v>
      </c>
      <c r="F19" s="85" t="s">
        <v>116</v>
      </c>
      <c r="G19" s="84" t="s">
        <v>117</v>
      </c>
      <c r="H19" s="85" t="s">
        <v>4</v>
      </c>
      <c r="I19" s="85" t="s">
        <v>32</v>
      </c>
      <c r="J19" s="84" t="s">
        <v>33</v>
      </c>
      <c r="K19" s="85" t="s">
        <v>34</v>
      </c>
      <c r="L19" s="84" t="s">
        <v>9</v>
      </c>
      <c r="M19" s="85" t="s">
        <v>10</v>
      </c>
      <c r="N19" s="39" t="s">
        <v>11</v>
      </c>
      <c r="O19" s="39" t="s">
        <v>11</v>
      </c>
      <c r="P19" s="84" t="s">
        <v>118</v>
      </c>
      <c r="Q19" s="85">
        <v>10</v>
      </c>
      <c r="R19" s="84" t="s">
        <v>12</v>
      </c>
      <c r="S19" s="85" t="s">
        <v>35</v>
      </c>
      <c r="T19" s="84" t="s">
        <v>119</v>
      </c>
      <c r="U19" s="85" t="s">
        <v>120</v>
      </c>
      <c r="V19" s="84" t="s">
        <v>9</v>
      </c>
      <c r="W19" s="85" t="s">
        <v>10</v>
      </c>
      <c r="X19" s="39" t="s">
        <v>11</v>
      </c>
      <c r="Y19" s="39" t="s">
        <v>11</v>
      </c>
      <c r="Z19" s="84" t="s">
        <v>118</v>
      </c>
      <c r="AA19" s="85" t="s">
        <v>32</v>
      </c>
      <c r="AB19" s="84" t="s">
        <v>12</v>
      </c>
      <c r="AC19" s="85" t="s">
        <v>39</v>
      </c>
      <c r="AD19" s="84" t="s">
        <v>11</v>
      </c>
      <c r="AE19" s="85" t="s">
        <v>11</v>
      </c>
      <c r="AF19" s="85" t="s">
        <v>11</v>
      </c>
      <c r="AG19" s="85" t="s">
        <v>11</v>
      </c>
      <c r="AH19" s="84" t="s">
        <v>11</v>
      </c>
      <c r="AI19" s="84" t="s">
        <v>11</v>
      </c>
      <c r="AJ19" s="84" t="s">
        <v>11</v>
      </c>
    </row>
    <row r="20" spans="1:36" ht="15.75">
      <c r="A20" s="84" t="s">
        <v>115</v>
      </c>
      <c r="B20" s="85" t="s">
        <v>11</v>
      </c>
      <c r="C20" s="84" t="s">
        <v>11</v>
      </c>
      <c r="D20" s="85" t="s">
        <v>11</v>
      </c>
      <c r="E20" s="84" t="s">
        <v>11</v>
      </c>
      <c r="F20" s="85" t="s">
        <v>94</v>
      </c>
      <c r="G20" s="84" t="s">
        <v>95</v>
      </c>
      <c r="H20" s="85" t="s">
        <v>4</v>
      </c>
      <c r="I20" s="85" t="s">
        <v>32</v>
      </c>
      <c r="J20" s="84" t="s">
        <v>33</v>
      </c>
      <c r="K20" s="85" t="s">
        <v>34</v>
      </c>
      <c r="L20" s="84" t="s">
        <v>9</v>
      </c>
      <c r="M20" s="85" t="s">
        <v>10</v>
      </c>
      <c r="N20" s="39" t="s">
        <v>11</v>
      </c>
      <c r="O20" s="39" t="s">
        <v>11</v>
      </c>
      <c r="P20" s="84">
        <v>3</v>
      </c>
      <c r="Q20" s="85">
        <v>10</v>
      </c>
      <c r="R20" s="84" t="s">
        <v>12</v>
      </c>
      <c r="S20" s="85" t="s">
        <v>35</v>
      </c>
      <c r="T20" s="84" t="s">
        <v>121</v>
      </c>
      <c r="U20" s="85" t="s">
        <v>122</v>
      </c>
      <c r="V20" s="84" t="s">
        <v>9</v>
      </c>
      <c r="W20" s="85" t="s">
        <v>10</v>
      </c>
      <c r="X20" s="39" t="s">
        <v>11</v>
      </c>
      <c r="Y20" s="39" t="s">
        <v>11</v>
      </c>
      <c r="Z20" s="84">
        <v>3</v>
      </c>
      <c r="AA20" s="85" t="s">
        <v>32</v>
      </c>
      <c r="AB20" s="84" t="s">
        <v>12</v>
      </c>
      <c r="AC20" s="85" t="s">
        <v>39</v>
      </c>
      <c r="AD20" s="84" t="s">
        <v>11</v>
      </c>
      <c r="AE20" s="85" t="s">
        <v>11</v>
      </c>
      <c r="AF20" s="85" t="s">
        <v>11</v>
      </c>
      <c r="AG20" s="85" t="s">
        <v>11</v>
      </c>
      <c r="AH20" s="84" t="s">
        <v>11</v>
      </c>
      <c r="AI20" s="84" t="s">
        <v>11</v>
      </c>
      <c r="AJ20" s="84" t="s">
        <v>11</v>
      </c>
    </row>
    <row r="21" spans="1:36" ht="15.75">
      <c r="A21" s="84" t="s">
        <v>123</v>
      </c>
      <c r="B21" s="85" t="s">
        <v>11</v>
      </c>
      <c r="C21" s="84" t="s">
        <v>11</v>
      </c>
      <c r="D21" s="85" t="s">
        <v>11</v>
      </c>
      <c r="E21" s="84" t="s">
        <v>11</v>
      </c>
      <c r="F21" s="85" t="s">
        <v>82</v>
      </c>
      <c r="G21" s="84" t="s">
        <v>83</v>
      </c>
      <c r="H21" s="85" t="s">
        <v>4</v>
      </c>
      <c r="I21" s="85" t="s">
        <v>32</v>
      </c>
      <c r="J21" s="84" t="s">
        <v>33</v>
      </c>
      <c r="K21" s="85" t="s">
        <v>34</v>
      </c>
      <c r="L21" s="84" t="s">
        <v>9</v>
      </c>
      <c r="M21" s="85" t="s">
        <v>10</v>
      </c>
      <c r="N21" s="39" t="s">
        <v>11</v>
      </c>
      <c r="O21" s="39" t="s">
        <v>11</v>
      </c>
      <c r="P21" s="84">
        <v>2</v>
      </c>
      <c r="Q21" s="85">
        <v>10</v>
      </c>
      <c r="R21" s="84" t="s">
        <v>12</v>
      </c>
      <c r="S21" s="85" t="s">
        <v>35</v>
      </c>
      <c r="T21" s="84" t="s">
        <v>124</v>
      </c>
      <c r="U21" s="85" t="s">
        <v>125</v>
      </c>
      <c r="V21" s="84" t="s">
        <v>126</v>
      </c>
      <c r="W21" s="85" t="s">
        <v>10</v>
      </c>
      <c r="X21" s="39" t="s">
        <v>11</v>
      </c>
      <c r="Y21" s="39" t="s">
        <v>11</v>
      </c>
      <c r="Z21" s="84">
        <v>2</v>
      </c>
      <c r="AA21" s="85" t="s">
        <v>32</v>
      </c>
      <c r="AB21" s="84" t="s">
        <v>12</v>
      </c>
      <c r="AC21" s="85" t="s">
        <v>39</v>
      </c>
      <c r="AD21" s="84" t="s">
        <v>11</v>
      </c>
      <c r="AE21" s="85" t="s">
        <v>11</v>
      </c>
      <c r="AF21" s="85" t="s">
        <v>11</v>
      </c>
      <c r="AG21" s="85" t="s">
        <v>11</v>
      </c>
      <c r="AH21" s="84" t="s">
        <v>11</v>
      </c>
      <c r="AI21" s="84" t="s">
        <v>11</v>
      </c>
      <c r="AJ21" s="84" t="s">
        <v>11</v>
      </c>
    </row>
    <row r="22" spans="1:36" ht="15.75">
      <c r="A22" s="84" t="s">
        <v>127</v>
      </c>
      <c r="B22" s="85" t="s">
        <v>11</v>
      </c>
      <c r="C22" s="84" t="s">
        <v>11</v>
      </c>
      <c r="D22" s="85" t="s">
        <v>11</v>
      </c>
      <c r="E22" s="84" t="s">
        <v>11</v>
      </c>
      <c r="F22" s="85" t="s">
        <v>82</v>
      </c>
      <c r="G22" s="84" t="s">
        <v>83</v>
      </c>
      <c r="H22" s="85" t="s">
        <v>4</v>
      </c>
      <c r="I22" s="85" t="s">
        <v>32</v>
      </c>
      <c r="J22" s="84" t="s">
        <v>33</v>
      </c>
      <c r="K22" s="85" t="s">
        <v>34</v>
      </c>
      <c r="L22" s="84" t="s">
        <v>9</v>
      </c>
      <c r="M22" s="85" t="s">
        <v>10</v>
      </c>
      <c r="N22" s="39" t="s">
        <v>11</v>
      </c>
      <c r="O22" s="39" t="s">
        <v>11</v>
      </c>
      <c r="P22" s="84">
        <v>2</v>
      </c>
      <c r="Q22" s="85">
        <v>10</v>
      </c>
      <c r="R22" s="84" t="s">
        <v>12</v>
      </c>
      <c r="S22" s="85" t="s">
        <v>35</v>
      </c>
      <c r="T22" s="84" t="s">
        <v>128</v>
      </c>
      <c r="U22" s="85" t="s">
        <v>129</v>
      </c>
      <c r="V22" s="84" t="s">
        <v>130</v>
      </c>
      <c r="W22" s="85" t="s">
        <v>10</v>
      </c>
      <c r="X22" s="39" t="s">
        <v>11</v>
      </c>
      <c r="Y22" s="39" t="s">
        <v>11</v>
      </c>
      <c r="Z22" s="84">
        <v>2</v>
      </c>
      <c r="AA22" s="85" t="s">
        <v>32</v>
      </c>
      <c r="AB22" s="84" t="s">
        <v>12</v>
      </c>
      <c r="AC22" s="85" t="s">
        <v>39</v>
      </c>
      <c r="AD22" s="84" t="s">
        <v>11</v>
      </c>
      <c r="AE22" s="85" t="s">
        <v>11</v>
      </c>
      <c r="AF22" s="85" t="s">
        <v>11</v>
      </c>
      <c r="AG22" s="85" t="s">
        <v>11</v>
      </c>
      <c r="AH22" s="84" t="s">
        <v>11</v>
      </c>
      <c r="AI22" s="84" t="s">
        <v>11</v>
      </c>
      <c r="AJ22" s="84" t="s">
        <v>11</v>
      </c>
    </row>
    <row r="23" spans="1:36" ht="15.75">
      <c r="A23" s="84" t="s">
        <v>131</v>
      </c>
      <c r="B23" s="85" t="s">
        <v>11</v>
      </c>
      <c r="C23" s="84" t="s">
        <v>11</v>
      </c>
      <c r="D23" s="85" t="s">
        <v>11</v>
      </c>
      <c r="E23" s="84" t="s">
        <v>11</v>
      </c>
      <c r="F23" s="85" t="s">
        <v>82</v>
      </c>
      <c r="G23" s="84" t="s">
        <v>83</v>
      </c>
      <c r="H23" s="85" t="s">
        <v>4</v>
      </c>
      <c r="I23" s="85" t="s">
        <v>32</v>
      </c>
      <c r="J23" s="84" t="s">
        <v>33</v>
      </c>
      <c r="K23" s="85" t="s">
        <v>34</v>
      </c>
      <c r="L23" s="84" t="s">
        <v>9</v>
      </c>
      <c r="M23" s="85" t="s">
        <v>10</v>
      </c>
      <c r="N23" s="39" t="s">
        <v>11</v>
      </c>
      <c r="O23" s="39" t="s">
        <v>11</v>
      </c>
      <c r="P23" s="84">
        <v>2</v>
      </c>
      <c r="Q23" s="85">
        <v>10</v>
      </c>
      <c r="R23" s="84" t="s">
        <v>12</v>
      </c>
      <c r="S23" s="85" t="s">
        <v>35</v>
      </c>
      <c r="T23" s="84" t="s">
        <v>132</v>
      </c>
      <c r="U23" s="85" t="s">
        <v>133</v>
      </c>
      <c r="V23" s="84" t="s">
        <v>134</v>
      </c>
      <c r="W23" s="85" t="s">
        <v>10</v>
      </c>
      <c r="X23" s="39" t="s">
        <v>11</v>
      </c>
      <c r="Y23" s="39" t="s">
        <v>11</v>
      </c>
      <c r="Z23" s="84">
        <v>2</v>
      </c>
      <c r="AA23" s="85" t="s">
        <v>32</v>
      </c>
      <c r="AB23" s="84" t="s">
        <v>12</v>
      </c>
      <c r="AC23" s="85" t="s">
        <v>39</v>
      </c>
      <c r="AD23" s="84" t="s">
        <v>11</v>
      </c>
      <c r="AE23" s="85" t="s">
        <v>11</v>
      </c>
      <c r="AF23" s="85" t="s">
        <v>11</v>
      </c>
      <c r="AG23" s="85" t="s">
        <v>11</v>
      </c>
      <c r="AH23" s="84" t="s">
        <v>11</v>
      </c>
      <c r="AI23" s="84" t="s">
        <v>11</v>
      </c>
      <c r="AJ23" s="84" t="s">
        <v>11</v>
      </c>
    </row>
    <row r="24" spans="1:36" ht="15.75">
      <c r="A24" s="84" t="s">
        <v>135</v>
      </c>
      <c r="B24" s="85" t="s">
        <v>11</v>
      </c>
      <c r="C24" s="84" t="s">
        <v>11</v>
      </c>
      <c r="D24" s="85" t="s">
        <v>11</v>
      </c>
      <c r="E24" s="84" t="s">
        <v>11</v>
      </c>
      <c r="F24" s="85" t="s">
        <v>116</v>
      </c>
      <c r="G24" s="84" t="s">
        <v>117</v>
      </c>
      <c r="H24" s="85" t="s">
        <v>4</v>
      </c>
      <c r="I24" s="85" t="s">
        <v>32</v>
      </c>
      <c r="J24" s="84" t="s">
        <v>33</v>
      </c>
      <c r="K24" s="85" t="s">
        <v>34</v>
      </c>
      <c r="L24" s="84" t="s">
        <v>9</v>
      </c>
      <c r="M24" s="85" t="s">
        <v>10</v>
      </c>
      <c r="N24" s="39" t="s">
        <v>11</v>
      </c>
      <c r="O24" s="39" t="s">
        <v>11</v>
      </c>
      <c r="P24" s="84" t="s">
        <v>118</v>
      </c>
      <c r="Q24" s="85">
        <v>10</v>
      </c>
      <c r="R24" s="84" t="s">
        <v>12</v>
      </c>
      <c r="S24" s="85" t="s">
        <v>35</v>
      </c>
      <c r="T24" s="84" t="s">
        <v>136</v>
      </c>
      <c r="U24" s="85" t="s">
        <v>137</v>
      </c>
      <c r="V24" s="84" t="s">
        <v>138</v>
      </c>
      <c r="W24" s="85" t="s">
        <v>10</v>
      </c>
      <c r="X24" s="39" t="s">
        <v>11</v>
      </c>
      <c r="Y24" s="39" t="s">
        <v>11</v>
      </c>
      <c r="Z24" s="84" t="s">
        <v>118</v>
      </c>
      <c r="AA24" s="85" t="s">
        <v>32</v>
      </c>
      <c r="AB24" s="84" t="s">
        <v>12</v>
      </c>
      <c r="AC24" s="85" t="s">
        <v>39</v>
      </c>
      <c r="AD24" s="84" t="s">
        <v>11</v>
      </c>
      <c r="AE24" s="85" t="s">
        <v>11</v>
      </c>
      <c r="AF24" s="85" t="s">
        <v>11</v>
      </c>
      <c r="AG24" s="85" t="s">
        <v>11</v>
      </c>
      <c r="AH24" s="84" t="s">
        <v>11</v>
      </c>
      <c r="AI24" s="84" t="s">
        <v>11</v>
      </c>
      <c r="AJ24" s="84" t="s">
        <v>11</v>
      </c>
    </row>
    <row r="25" spans="1:36" ht="15.75">
      <c r="A25" s="84" t="s">
        <v>139</v>
      </c>
      <c r="B25" s="85" t="s">
        <v>11</v>
      </c>
      <c r="C25" s="84" t="s">
        <v>11</v>
      </c>
      <c r="D25" s="85" t="s">
        <v>11</v>
      </c>
      <c r="E25" s="84" t="s">
        <v>11</v>
      </c>
      <c r="F25" s="85" t="s">
        <v>82</v>
      </c>
      <c r="G25" s="84" t="s">
        <v>83</v>
      </c>
      <c r="H25" s="85" t="s">
        <v>4</v>
      </c>
      <c r="I25" s="85" t="s">
        <v>32</v>
      </c>
      <c r="J25" s="84" t="s">
        <v>33</v>
      </c>
      <c r="K25" s="85" t="s">
        <v>34</v>
      </c>
      <c r="L25" s="84" t="s">
        <v>9</v>
      </c>
      <c r="M25" s="85" t="s">
        <v>10</v>
      </c>
      <c r="N25" s="39" t="s">
        <v>11</v>
      </c>
      <c r="O25" s="39" t="s">
        <v>11</v>
      </c>
      <c r="P25" s="84">
        <v>2</v>
      </c>
      <c r="Q25" s="85">
        <v>10</v>
      </c>
      <c r="R25" s="84" t="s">
        <v>12</v>
      </c>
      <c r="S25" s="85" t="s">
        <v>35</v>
      </c>
      <c r="T25" s="84" t="s">
        <v>140</v>
      </c>
      <c r="U25" s="85" t="s">
        <v>141</v>
      </c>
      <c r="V25" s="84" t="s">
        <v>142</v>
      </c>
      <c r="W25" s="85" t="s">
        <v>10</v>
      </c>
      <c r="X25" s="39" t="s">
        <v>11</v>
      </c>
      <c r="Y25" s="39" t="s">
        <v>11</v>
      </c>
      <c r="Z25" s="84">
        <v>2</v>
      </c>
      <c r="AA25" s="85" t="s">
        <v>32</v>
      </c>
      <c r="AB25" s="84" t="s">
        <v>12</v>
      </c>
      <c r="AC25" s="85" t="s">
        <v>39</v>
      </c>
      <c r="AD25" s="84" t="s">
        <v>11</v>
      </c>
      <c r="AE25" s="85" t="s">
        <v>11</v>
      </c>
      <c r="AF25" s="85" t="s">
        <v>11</v>
      </c>
      <c r="AG25" s="85" t="s">
        <v>11</v>
      </c>
      <c r="AH25" s="84" t="s">
        <v>11</v>
      </c>
      <c r="AI25" s="84" t="s">
        <v>11</v>
      </c>
      <c r="AJ25" s="84" t="s">
        <v>11</v>
      </c>
    </row>
    <row r="26" spans="1:36" ht="15.75">
      <c r="A26" s="84" t="s">
        <v>143</v>
      </c>
      <c r="B26" s="85" t="s">
        <v>11</v>
      </c>
      <c r="C26" s="84" t="s">
        <v>11</v>
      </c>
      <c r="D26" s="85" t="s">
        <v>11</v>
      </c>
      <c r="E26" s="84" t="s">
        <v>11</v>
      </c>
      <c r="F26" s="85" t="s">
        <v>47</v>
      </c>
      <c r="G26" s="84" t="s">
        <v>48</v>
      </c>
      <c r="H26" s="85" t="s">
        <v>4</v>
      </c>
      <c r="I26" s="85" t="s">
        <v>32</v>
      </c>
      <c r="J26" s="84" t="s">
        <v>33</v>
      </c>
      <c r="K26" s="85" t="s">
        <v>34</v>
      </c>
      <c r="L26" s="84" t="s">
        <v>9</v>
      </c>
      <c r="M26" s="85" t="s">
        <v>10</v>
      </c>
      <c r="N26" s="39" t="s">
        <v>11</v>
      </c>
      <c r="O26" s="39" t="s">
        <v>11</v>
      </c>
      <c r="P26" s="84" t="s">
        <v>49</v>
      </c>
      <c r="Q26" s="85">
        <v>10</v>
      </c>
      <c r="R26" s="84" t="s">
        <v>12</v>
      </c>
      <c r="S26" s="85" t="s">
        <v>35</v>
      </c>
      <c r="T26" s="84" t="s">
        <v>144</v>
      </c>
      <c r="U26" s="85" t="s">
        <v>145</v>
      </c>
      <c r="V26" s="84" t="s">
        <v>52</v>
      </c>
      <c r="W26" s="85" t="s">
        <v>10</v>
      </c>
      <c r="X26" s="39" t="s">
        <v>11</v>
      </c>
      <c r="Y26" s="39" t="s">
        <v>11</v>
      </c>
      <c r="Z26" s="84" t="s">
        <v>49</v>
      </c>
      <c r="AA26" s="85" t="s">
        <v>32</v>
      </c>
      <c r="AB26" s="84" t="s">
        <v>12</v>
      </c>
      <c r="AC26" s="85" t="s">
        <v>39</v>
      </c>
      <c r="AD26" s="84" t="s">
        <v>11</v>
      </c>
      <c r="AE26" s="85" t="s">
        <v>11</v>
      </c>
      <c r="AF26" s="85" t="s">
        <v>11</v>
      </c>
      <c r="AG26" s="85" t="s">
        <v>11</v>
      </c>
      <c r="AH26" s="84" t="s">
        <v>11</v>
      </c>
      <c r="AI26" s="84" t="s">
        <v>11</v>
      </c>
      <c r="AJ26" s="84" t="s">
        <v>11</v>
      </c>
    </row>
    <row r="27" spans="1:36" ht="15.75">
      <c r="A27" s="84" t="s">
        <v>146</v>
      </c>
      <c r="B27" s="85" t="s">
        <v>11</v>
      </c>
      <c r="C27" s="84" t="s">
        <v>11</v>
      </c>
      <c r="D27" s="85" t="s">
        <v>11</v>
      </c>
      <c r="E27" s="84" t="s">
        <v>11</v>
      </c>
      <c r="F27" s="85" t="s">
        <v>82</v>
      </c>
      <c r="G27" s="84" t="s">
        <v>83</v>
      </c>
      <c r="H27" s="85" t="s">
        <v>4</v>
      </c>
      <c r="I27" s="85" t="s">
        <v>32</v>
      </c>
      <c r="J27" s="84" t="s">
        <v>33</v>
      </c>
      <c r="K27" s="85" t="s">
        <v>34</v>
      </c>
      <c r="L27" s="84" t="s">
        <v>9</v>
      </c>
      <c r="M27" s="85" t="s">
        <v>10</v>
      </c>
      <c r="N27" s="39" t="s">
        <v>11</v>
      </c>
      <c r="O27" s="39" t="s">
        <v>11</v>
      </c>
      <c r="P27" s="84">
        <v>2</v>
      </c>
      <c r="Q27" s="85">
        <v>10</v>
      </c>
      <c r="R27" s="84" t="s">
        <v>12</v>
      </c>
      <c r="S27" s="85" t="s">
        <v>35</v>
      </c>
      <c r="T27" s="84" t="s">
        <v>147</v>
      </c>
      <c r="U27" s="85" t="s">
        <v>148</v>
      </c>
      <c r="V27" s="84" t="s">
        <v>149</v>
      </c>
      <c r="W27" s="85" t="s">
        <v>10</v>
      </c>
      <c r="X27" s="39" t="s">
        <v>11</v>
      </c>
      <c r="Y27" s="39" t="s">
        <v>11</v>
      </c>
      <c r="Z27" s="84">
        <v>2</v>
      </c>
      <c r="AA27" s="85" t="s">
        <v>32</v>
      </c>
      <c r="AB27" s="84" t="s">
        <v>12</v>
      </c>
      <c r="AC27" s="85" t="s">
        <v>39</v>
      </c>
      <c r="AD27" s="84" t="s">
        <v>11</v>
      </c>
      <c r="AE27" s="85" t="s">
        <v>11</v>
      </c>
      <c r="AF27" s="85" t="s">
        <v>11</v>
      </c>
      <c r="AG27" s="85" t="s">
        <v>11</v>
      </c>
      <c r="AH27" s="84" t="s">
        <v>11</v>
      </c>
      <c r="AI27" s="84" t="s">
        <v>11</v>
      </c>
      <c r="AJ27" s="84" t="s">
        <v>11</v>
      </c>
    </row>
    <row r="28" spans="1:36" ht="15.75">
      <c r="A28" s="84" t="s">
        <v>146</v>
      </c>
      <c r="B28" s="85" t="s">
        <v>11</v>
      </c>
      <c r="C28" s="84" t="s">
        <v>11</v>
      </c>
      <c r="D28" s="85" t="s">
        <v>11</v>
      </c>
      <c r="E28" s="84" t="s">
        <v>11</v>
      </c>
      <c r="F28" s="85" t="s">
        <v>82</v>
      </c>
      <c r="G28" s="84" t="s">
        <v>83</v>
      </c>
      <c r="H28" s="85" t="s">
        <v>4</v>
      </c>
      <c r="I28" s="85" t="s">
        <v>32</v>
      </c>
      <c r="J28" s="84" t="s">
        <v>33</v>
      </c>
      <c r="K28" s="85" t="s">
        <v>34</v>
      </c>
      <c r="L28" s="84" t="s">
        <v>9</v>
      </c>
      <c r="M28" s="85" t="s">
        <v>10</v>
      </c>
      <c r="N28" s="39" t="s">
        <v>11</v>
      </c>
      <c r="O28" s="39" t="s">
        <v>11</v>
      </c>
      <c r="P28" s="84">
        <v>2</v>
      </c>
      <c r="Q28" s="85">
        <v>10</v>
      </c>
      <c r="R28" s="84" t="s">
        <v>12</v>
      </c>
      <c r="S28" s="85" t="s">
        <v>35</v>
      </c>
      <c r="T28" s="84" t="s">
        <v>150</v>
      </c>
      <c r="U28" s="85" t="s">
        <v>151</v>
      </c>
      <c r="V28" s="84" t="s">
        <v>149</v>
      </c>
      <c r="W28" s="85" t="s">
        <v>10</v>
      </c>
      <c r="X28" s="39" t="s">
        <v>11</v>
      </c>
      <c r="Y28" s="39" t="s">
        <v>11</v>
      </c>
      <c r="Z28" s="84">
        <v>2</v>
      </c>
      <c r="AA28" s="85" t="s">
        <v>32</v>
      </c>
      <c r="AB28" s="84" t="s">
        <v>12</v>
      </c>
      <c r="AC28" s="85" t="s">
        <v>39</v>
      </c>
      <c r="AD28" s="84" t="s">
        <v>11</v>
      </c>
      <c r="AE28" s="85" t="s">
        <v>11</v>
      </c>
      <c r="AF28" s="85" t="s">
        <v>11</v>
      </c>
      <c r="AG28" s="85" t="s">
        <v>11</v>
      </c>
      <c r="AH28" s="84" t="s">
        <v>11</v>
      </c>
      <c r="AI28" s="84" t="s">
        <v>11</v>
      </c>
      <c r="AJ28" s="84" t="s">
        <v>11</v>
      </c>
    </row>
    <row r="29" spans="1:36" ht="15.75">
      <c r="A29" s="84" t="s">
        <v>152</v>
      </c>
      <c r="B29" s="85" t="s">
        <v>11</v>
      </c>
      <c r="C29" s="84" t="s">
        <v>11</v>
      </c>
      <c r="D29" s="85" t="s">
        <v>11</v>
      </c>
      <c r="E29" s="84" t="s">
        <v>11</v>
      </c>
      <c r="F29" s="85" t="s">
        <v>82</v>
      </c>
      <c r="G29" s="84" t="s">
        <v>83</v>
      </c>
      <c r="H29" s="85" t="s">
        <v>4</v>
      </c>
      <c r="I29" s="85" t="s">
        <v>32</v>
      </c>
      <c r="J29" s="84" t="s">
        <v>33</v>
      </c>
      <c r="K29" s="85" t="s">
        <v>34</v>
      </c>
      <c r="L29" s="84" t="s">
        <v>9</v>
      </c>
      <c r="M29" s="85" t="s">
        <v>10</v>
      </c>
      <c r="N29" s="39" t="s">
        <v>11</v>
      </c>
      <c r="O29" s="39" t="s">
        <v>11</v>
      </c>
      <c r="P29" s="84">
        <v>2</v>
      </c>
      <c r="Q29" s="85">
        <v>10</v>
      </c>
      <c r="R29" s="84" t="s">
        <v>12</v>
      </c>
      <c r="S29" s="85" t="s">
        <v>35</v>
      </c>
      <c r="T29" s="84" t="s">
        <v>153</v>
      </c>
      <c r="U29" s="85" t="s">
        <v>154</v>
      </c>
      <c r="V29" s="84" t="s">
        <v>52</v>
      </c>
      <c r="W29" s="85" t="s">
        <v>10</v>
      </c>
      <c r="X29" s="39" t="s">
        <v>11</v>
      </c>
      <c r="Y29" s="39" t="s">
        <v>11</v>
      </c>
      <c r="Z29" s="84">
        <v>2</v>
      </c>
      <c r="AA29" s="85" t="s">
        <v>32</v>
      </c>
      <c r="AB29" s="84" t="s">
        <v>12</v>
      </c>
      <c r="AC29" s="85" t="s">
        <v>39</v>
      </c>
      <c r="AD29" s="84" t="s">
        <v>11</v>
      </c>
      <c r="AE29" s="85" t="s">
        <v>11</v>
      </c>
      <c r="AF29" s="85" t="s">
        <v>11</v>
      </c>
      <c r="AG29" s="85" t="s">
        <v>11</v>
      </c>
      <c r="AH29" s="84" t="s">
        <v>11</v>
      </c>
      <c r="AI29" s="84" t="s">
        <v>11</v>
      </c>
      <c r="AJ29" s="84" t="s">
        <v>11</v>
      </c>
    </row>
    <row r="30" spans="1:36" ht="15.75">
      <c r="A30" s="84" t="s">
        <v>155</v>
      </c>
      <c r="B30" s="85" t="s">
        <v>11</v>
      </c>
      <c r="C30" s="84" t="s">
        <v>11</v>
      </c>
      <c r="D30" s="85" t="s">
        <v>11</v>
      </c>
      <c r="E30" s="84" t="s">
        <v>11</v>
      </c>
      <c r="F30" s="85" t="s">
        <v>75</v>
      </c>
      <c r="G30" s="84" t="s">
        <v>76</v>
      </c>
      <c r="H30" s="85" t="s">
        <v>4</v>
      </c>
      <c r="I30" s="85" t="s">
        <v>32</v>
      </c>
      <c r="J30" s="84" t="s">
        <v>33</v>
      </c>
      <c r="K30" s="85" t="s">
        <v>34</v>
      </c>
      <c r="L30" s="84" t="s">
        <v>9</v>
      </c>
      <c r="M30" s="85" t="s">
        <v>10</v>
      </c>
      <c r="N30" s="39" t="s">
        <v>11</v>
      </c>
      <c r="O30" s="39" t="s">
        <v>11</v>
      </c>
      <c r="P30" s="84" t="s">
        <v>77</v>
      </c>
      <c r="Q30" s="85">
        <v>10</v>
      </c>
      <c r="R30" s="84" t="s">
        <v>12</v>
      </c>
      <c r="S30" s="85" t="s">
        <v>35</v>
      </c>
      <c r="T30" s="84" t="s">
        <v>156</v>
      </c>
      <c r="U30" s="85" t="s">
        <v>157</v>
      </c>
      <c r="V30" s="84" t="s">
        <v>158</v>
      </c>
      <c r="W30" s="85" t="s">
        <v>10</v>
      </c>
      <c r="X30" s="39" t="s">
        <v>11</v>
      </c>
      <c r="Y30" s="39" t="s">
        <v>11</v>
      </c>
      <c r="Z30" s="84" t="s">
        <v>77</v>
      </c>
      <c r="AA30" s="85" t="s">
        <v>32</v>
      </c>
      <c r="AB30" s="84" t="s">
        <v>12</v>
      </c>
      <c r="AC30" s="85" t="s">
        <v>39</v>
      </c>
      <c r="AD30" s="84" t="s">
        <v>11</v>
      </c>
      <c r="AE30" s="85" t="s">
        <v>11</v>
      </c>
      <c r="AF30" s="85" t="s">
        <v>11</v>
      </c>
      <c r="AG30" s="85" t="s">
        <v>11</v>
      </c>
      <c r="AH30" s="84" t="s">
        <v>11</v>
      </c>
      <c r="AI30" s="84" t="s">
        <v>11</v>
      </c>
      <c r="AJ30" s="84" t="s">
        <v>11</v>
      </c>
    </row>
    <row r="31" spans="1:36" ht="15.75">
      <c r="A31" s="84" t="s">
        <v>155</v>
      </c>
      <c r="B31" s="85" t="s">
        <v>11</v>
      </c>
      <c r="C31" s="84" t="s">
        <v>11</v>
      </c>
      <c r="D31" s="85" t="s">
        <v>11</v>
      </c>
      <c r="E31" s="84" t="s">
        <v>11</v>
      </c>
      <c r="F31" s="85" t="s">
        <v>47</v>
      </c>
      <c r="G31" s="84" t="s">
        <v>48</v>
      </c>
      <c r="H31" s="85" t="s">
        <v>4</v>
      </c>
      <c r="I31" s="85" t="s">
        <v>32</v>
      </c>
      <c r="J31" s="84" t="s">
        <v>33</v>
      </c>
      <c r="K31" s="85" t="s">
        <v>34</v>
      </c>
      <c r="L31" s="84" t="s">
        <v>9</v>
      </c>
      <c r="M31" s="85" t="s">
        <v>10</v>
      </c>
      <c r="N31" s="39" t="s">
        <v>11</v>
      </c>
      <c r="O31" s="39" t="s">
        <v>11</v>
      </c>
      <c r="P31" s="84" t="s">
        <v>49</v>
      </c>
      <c r="Q31" s="85">
        <v>10</v>
      </c>
      <c r="R31" s="84" t="s">
        <v>12</v>
      </c>
      <c r="S31" s="85" t="s">
        <v>35</v>
      </c>
      <c r="T31" s="84" t="s">
        <v>159</v>
      </c>
      <c r="U31" s="85" t="s">
        <v>160</v>
      </c>
      <c r="V31" s="84" t="s">
        <v>158</v>
      </c>
      <c r="W31" s="85" t="s">
        <v>10</v>
      </c>
      <c r="X31" s="39" t="s">
        <v>11</v>
      </c>
      <c r="Y31" s="39" t="s">
        <v>11</v>
      </c>
      <c r="Z31" s="84" t="s">
        <v>49</v>
      </c>
      <c r="AA31" s="85" t="s">
        <v>32</v>
      </c>
      <c r="AB31" s="84" t="s">
        <v>12</v>
      </c>
      <c r="AC31" s="85" t="s">
        <v>39</v>
      </c>
      <c r="AD31" s="84" t="s">
        <v>11</v>
      </c>
      <c r="AE31" s="85" t="s">
        <v>11</v>
      </c>
      <c r="AF31" s="85" t="s">
        <v>11</v>
      </c>
      <c r="AG31" s="85" t="s">
        <v>11</v>
      </c>
      <c r="AH31" s="84" t="s">
        <v>11</v>
      </c>
      <c r="AI31" s="84" t="s">
        <v>11</v>
      </c>
      <c r="AJ31" s="84" t="s">
        <v>11</v>
      </c>
    </row>
    <row r="32" spans="1:36" ht="15.75">
      <c r="A32" s="84" t="s">
        <v>155</v>
      </c>
      <c r="B32" s="85" t="s">
        <v>11</v>
      </c>
      <c r="C32" s="84" t="s">
        <v>11</v>
      </c>
      <c r="D32" s="85" t="s">
        <v>11</v>
      </c>
      <c r="E32" s="84" t="s">
        <v>11</v>
      </c>
      <c r="F32" s="85" t="s">
        <v>75</v>
      </c>
      <c r="G32" s="84" t="s">
        <v>76</v>
      </c>
      <c r="H32" s="85" t="s">
        <v>4</v>
      </c>
      <c r="I32" s="85" t="s">
        <v>32</v>
      </c>
      <c r="J32" s="84" t="s">
        <v>33</v>
      </c>
      <c r="K32" s="85" t="s">
        <v>34</v>
      </c>
      <c r="L32" s="84" t="s">
        <v>9</v>
      </c>
      <c r="M32" s="85" t="s">
        <v>10</v>
      </c>
      <c r="N32" s="39" t="s">
        <v>11</v>
      </c>
      <c r="O32" s="39" t="s">
        <v>11</v>
      </c>
      <c r="P32" s="84" t="s">
        <v>77</v>
      </c>
      <c r="Q32" s="85">
        <v>10</v>
      </c>
      <c r="R32" s="84" t="s">
        <v>12</v>
      </c>
      <c r="S32" s="85" t="s">
        <v>35</v>
      </c>
      <c r="T32" s="84" t="s">
        <v>161</v>
      </c>
      <c r="U32" s="85" t="s">
        <v>162</v>
      </c>
      <c r="V32" s="84" t="s">
        <v>158</v>
      </c>
      <c r="W32" s="85" t="s">
        <v>10</v>
      </c>
      <c r="X32" s="39" t="s">
        <v>11</v>
      </c>
      <c r="Y32" s="39" t="s">
        <v>11</v>
      </c>
      <c r="Z32" s="84" t="s">
        <v>77</v>
      </c>
      <c r="AA32" s="85" t="s">
        <v>32</v>
      </c>
      <c r="AB32" s="84" t="s">
        <v>12</v>
      </c>
      <c r="AC32" s="85" t="s">
        <v>39</v>
      </c>
      <c r="AD32" s="84" t="s">
        <v>11</v>
      </c>
      <c r="AE32" s="85" t="s">
        <v>11</v>
      </c>
      <c r="AF32" s="85" t="s">
        <v>11</v>
      </c>
      <c r="AG32" s="85" t="s">
        <v>11</v>
      </c>
      <c r="AH32" s="84" t="s">
        <v>11</v>
      </c>
      <c r="AI32" s="84" t="s">
        <v>11</v>
      </c>
      <c r="AJ32" s="84" t="s">
        <v>11</v>
      </c>
    </row>
    <row r="33" spans="1:36" ht="15.75">
      <c r="A33" s="84" t="s">
        <v>163</v>
      </c>
      <c r="B33" s="85" t="s">
        <v>11</v>
      </c>
      <c r="C33" s="84" t="s">
        <v>11</v>
      </c>
      <c r="D33" s="85" t="s">
        <v>11</v>
      </c>
      <c r="E33" s="84" t="s">
        <v>11</v>
      </c>
      <c r="F33" s="85" t="s">
        <v>94</v>
      </c>
      <c r="G33" s="84" t="s">
        <v>95</v>
      </c>
      <c r="H33" s="85" t="s">
        <v>4</v>
      </c>
      <c r="I33" s="85" t="s">
        <v>32</v>
      </c>
      <c r="J33" s="84" t="s">
        <v>33</v>
      </c>
      <c r="K33" s="85" t="s">
        <v>34</v>
      </c>
      <c r="L33" s="84" t="s">
        <v>9</v>
      </c>
      <c r="M33" s="85" t="s">
        <v>10</v>
      </c>
      <c r="N33" s="39" t="s">
        <v>11</v>
      </c>
      <c r="O33" s="39" t="s">
        <v>11</v>
      </c>
      <c r="P33" s="84">
        <v>3</v>
      </c>
      <c r="Q33" s="85">
        <v>10</v>
      </c>
      <c r="R33" s="84" t="s">
        <v>12</v>
      </c>
      <c r="S33" s="85" t="s">
        <v>35</v>
      </c>
      <c r="T33" s="84" t="s">
        <v>164</v>
      </c>
      <c r="U33" s="85" t="s">
        <v>165</v>
      </c>
      <c r="V33" s="84" t="s">
        <v>166</v>
      </c>
      <c r="W33" s="85" t="s">
        <v>10</v>
      </c>
      <c r="X33" s="39" t="s">
        <v>11</v>
      </c>
      <c r="Y33" s="39" t="s">
        <v>11</v>
      </c>
      <c r="Z33" s="84">
        <v>3</v>
      </c>
      <c r="AA33" s="85" t="s">
        <v>32</v>
      </c>
      <c r="AB33" s="84" t="s">
        <v>12</v>
      </c>
      <c r="AC33" s="85" t="s">
        <v>39</v>
      </c>
      <c r="AD33" s="84" t="s">
        <v>11</v>
      </c>
      <c r="AE33" s="85" t="s">
        <v>11</v>
      </c>
      <c r="AF33" s="85" t="s">
        <v>11</v>
      </c>
      <c r="AG33" s="85" t="s">
        <v>11</v>
      </c>
      <c r="AH33" s="84" t="s">
        <v>11</v>
      </c>
      <c r="AI33" s="84" t="s">
        <v>11</v>
      </c>
      <c r="AJ33" s="84" t="s">
        <v>11</v>
      </c>
    </row>
    <row r="34" spans="1:36" ht="15.75">
      <c r="A34" s="84" t="s">
        <v>163</v>
      </c>
      <c r="B34" s="85" t="s">
        <v>11</v>
      </c>
      <c r="C34" s="84" t="s">
        <v>11</v>
      </c>
      <c r="D34" s="85" t="s">
        <v>11</v>
      </c>
      <c r="E34" s="84" t="s">
        <v>11</v>
      </c>
      <c r="F34" s="85" t="s">
        <v>30</v>
      </c>
      <c r="G34" s="84" t="s">
        <v>31</v>
      </c>
      <c r="H34" s="85" t="s">
        <v>4</v>
      </c>
      <c r="I34" s="85" t="s">
        <v>32</v>
      </c>
      <c r="J34" s="84" t="s">
        <v>33</v>
      </c>
      <c r="K34" s="85" t="s">
        <v>34</v>
      </c>
      <c r="L34" s="84" t="s">
        <v>9</v>
      </c>
      <c r="M34" s="85" t="s">
        <v>10</v>
      </c>
      <c r="N34" s="39" t="s">
        <v>11</v>
      </c>
      <c r="O34" s="39" t="s">
        <v>11</v>
      </c>
      <c r="P34" s="84">
        <v>4</v>
      </c>
      <c r="Q34" s="85">
        <v>10</v>
      </c>
      <c r="R34" s="84" t="s">
        <v>12</v>
      </c>
      <c r="S34" s="85" t="s">
        <v>35</v>
      </c>
      <c r="T34" s="84" t="s">
        <v>167</v>
      </c>
      <c r="U34" s="85" t="s">
        <v>168</v>
      </c>
      <c r="V34" s="84" t="s">
        <v>166</v>
      </c>
      <c r="W34" s="85" t="s">
        <v>10</v>
      </c>
      <c r="X34" s="39" t="s">
        <v>11</v>
      </c>
      <c r="Y34" s="39" t="s">
        <v>11</v>
      </c>
      <c r="Z34" s="84">
        <v>4</v>
      </c>
      <c r="AA34" s="85" t="s">
        <v>32</v>
      </c>
      <c r="AB34" s="84" t="s">
        <v>12</v>
      </c>
      <c r="AC34" s="85" t="s">
        <v>39</v>
      </c>
      <c r="AD34" s="84" t="s">
        <v>11</v>
      </c>
      <c r="AE34" s="85" t="s">
        <v>11</v>
      </c>
      <c r="AF34" s="85" t="s">
        <v>11</v>
      </c>
      <c r="AG34" s="85" t="s">
        <v>11</v>
      </c>
      <c r="AH34" s="84" t="s">
        <v>11</v>
      </c>
      <c r="AI34" s="84" t="s">
        <v>11</v>
      </c>
      <c r="AJ34" s="84" t="s">
        <v>11</v>
      </c>
    </row>
    <row r="35" spans="1:36" ht="15.75">
      <c r="A35" s="84" t="s">
        <v>169</v>
      </c>
      <c r="B35" s="85" t="s">
        <v>11</v>
      </c>
      <c r="C35" s="84" t="s">
        <v>11</v>
      </c>
      <c r="D35" s="85" t="s">
        <v>11</v>
      </c>
      <c r="E35" s="84" t="s">
        <v>11</v>
      </c>
      <c r="F35" s="85" t="s">
        <v>75</v>
      </c>
      <c r="G35" s="84" t="s">
        <v>76</v>
      </c>
      <c r="H35" s="85" t="s">
        <v>4</v>
      </c>
      <c r="I35" s="85" t="s">
        <v>32</v>
      </c>
      <c r="J35" s="84" t="s">
        <v>33</v>
      </c>
      <c r="K35" s="85" t="s">
        <v>34</v>
      </c>
      <c r="L35" s="84" t="s">
        <v>9</v>
      </c>
      <c r="M35" s="85" t="s">
        <v>10</v>
      </c>
      <c r="N35" s="39" t="s">
        <v>11</v>
      </c>
      <c r="O35" s="39" t="s">
        <v>11</v>
      </c>
      <c r="P35" s="84" t="s">
        <v>77</v>
      </c>
      <c r="Q35" s="85">
        <v>10</v>
      </c>
      <c r="R35" s="84" t="s">
        <v>12</v>
      </c>
      <c r="S35" s="85" t="s">
        <v>35</v>
      </c>
      <c r="T35" s="84" t="s">
        <v>170</v>
      </c>
      <c r="U35" s="85" t="s">
        <v>171</v>
      </c>
      <c r="V35" s="84" t="s">
        <v>172</v>
      </c>
      <c r="W35" s="85" t="s">
        <v>10</v>
      </c>
      <c r="X35" s="39" t="s">
        <v>11</v>
      </c>
      <c r="Y35" s="39" t="s">
        <v>11</v>
      </c>
      <c r="Z35" s="84" t="s">
        <v>77</v>
      </c>
      <c r="AA35" s="85" t="s">
        <v>32</v>
      </c>
      <c r="AB35" s="84" t="s">
        <v>12</v>
      </c>
      <c r="AC35" s="85" t="s">
        <v>39</v>
      </c>
      <c r="AD35" s="84" t="s">
        <v>11</v>
      </c>
      <c r="AE35" s="85" t="s">
        <v>11</v>
      </c>
      <c r="AF35" s="85" t="s">
        <v>11</v>
      </c>
      <c r="AG35" s="85" t="s">
        <v>11</v>
      </c>
      <c r="AH35" s="84" t="s">
        <v>11</v>
      </c>
      <c r="AI35" s="84" t="s">
        <v>11</v>
      </c>
      <c r="AJ35" s="84" t="s">
        <v>11</v>
      </c>
    </row>
    <row r="36" spans="1:36" ht="15.75">
      <c r="A36" s="84" t="s">
        <v>173</v>
      </c>
      <c r="B36" s="85" t="s">
        <v>11</v>
      </c>
      <c r="C36" s="84" t="s">
        <v>11</v>
      </c>
      <c r="D36" s="85" t="s">
        <v>11</v>
      </c>
      <c r="E36" s="84" t="s">
        <v>11</v>
      </c>
      <c r="F36" s="85" t="s">
        <v>82</v>
      </c>
      <c r="G36" s="84" t="s">
        <v>83</v>
      </c>
      <c r="H36" s="85" t="s">
        <v>4</v>
      </c>
      <c r="I36" s="85" t="s">
        <v>32</v>
      </c>
      <c r="J36" s="84" t="s">
        <v>33</v>
      </c>
      <c r="K36" s="85" t="s">
        <v>34</v>
      </c>
      <c r="L36" s="84" t="s">
        <v>9</v>
      </c>
      <c r="M36" s="85" t="s">
        <v>10</v>
      </c>
      <c r="N36" s="39" t="s">
        <v>11</v>
      </c>
      <c r="O36" s="39" t="s">
        <v>11</v>
      </c>
      <c r="P36" s="84">
        <v>2</v>
      </c>
      <c r="Q36" s="85">
        <v>10</v>
      </c>
      <c r="R36" s="84" t="s">
        <v>12</v>
      </c>
      <c r="S36" s="85" t="s">
        <v>35</v>
      </c>
      <c r="T36" s="84" t="s">
        <v>174</v>
      </c>
      <c r="U36" s="85" t="s">
        <v>175</v>
      </c>
      <c r="V36" s="84" t="s">
        <v>176</v>
      </c>
      <c r="W36" s="85" t="s">
        <v>10</v>
      </c>
      <c r="X36" s="39" t="s">
        <v>11</v>
      </c>
      <c r="Y36" s="39" t="s">
        <v>11</v>
      </c>
      <c r="Z36" s="84">
        <v>2</v>
      </c>
      <c r="AA36" s="85" t="s">
        <v>32</v>
      </c>
      <c r="AB36" s="84" t="s">
        <v>12</v>
      </c>
      <c r="AC36" s="85" t="s">
        <v>39</v>
      </c>
      <c r="AD36" s="84" t="s">
        <v>11</v>
      </c>
      <c r="AE36" s="85" t="s">
        <v>11</v>
      </c>
      <c r="AF36" s="85" t="s">
        <v>11</v>
      </c>
      <c r="AG36" s="85" t="s">
        <v>11</v>
      </c>
      <c r="AH36" s="84" t="s">
        <v>11</v>
      </c>
      <c r="AI36" s="84" t="s">
        <v>11</v>
      </c>
      <c r="AJ36" s="84" t="s">
        <v>11</v>
      </c>
    </row>
    <row r="37" spans="1:36" ht="15.75">
      <c r="A37" s="84" t="s">
        <v>177</v>
      </c>
      <c r="B37" s="85" t="s">
        <v>11</v>
      </c>
      <c r="C37" s="84" t="s">
        <v>11</v>
      </c>
      <c r="D37" s="85" t="s">
        <v>11</v>
      </c>
      <c r="E37" s="84" t="s">
        <v>11</v>
      </c>
      <c r="F37" s="85" t="s">
        <v>82</v>
      </c>
      <c r="G37" s="84" t="s">
        <v>83</v>
      </c>
      <c r="H37" s="85" t="s">
        <v>4</v>
      </c>
      <c r="I37" s="85" t="s">
        <v>32</v>
      </c>
      <c r="J37" s="84" t="s">
        <v>33</v>
      </c>
      <c r="K37" s="85" t="s">
        <v>34</v>
      </c>
      <c r="L37" s="84" t="s">
        <v>9</v>
      </c>
      <c r="M37" s="85" t="s">
        <v>10</v>
      </c>
      <c r="N37" s="39" t="s">
        <v>11</v>
      </c>
      <c r="O37" s="39" t="s">
        <v>11</v>
      </c>
      <c r="P37" s="84">
        <v>2</v>
      </c>
      <c r="Q37" s="85">
        <v>10</v>
      </c>
      <c r="R37" s="84" t="s">
        <v>12</v>
      </c>
      <c r="S37" s="85" t="s">
        <v>35</v>
      </c>
      <c r="T37" s="84" t="s">
        <v>178</v>
      </c>
      <c r="U37" s="85" t="s">
        <v>179</v>
      </c>
      <c r="V37" s="84" t="s">
        <v>180</v>
      </c>
      <c r="W37" s="85" t="s">
        <v>10</v>
      </c>
      <c r="X37" s="39" t="s">
        <v>11</v>
      </c>
      <c r="Y37" s="39" t="s">
        <v>11</v>
      </c>
      <c r="Z37" s="84">
        <v>2</v>
      </c>
      <c r="AA37" s="85" t="s">
        <v>32</v>
      </c>
      <c r="AB37" s="84" t="s">
        <v>12</v>
      </c>
      <c r="AC37" s="85" t="s">
        <v>39</v>
      </c>
      <c r="AD37" s="84" t="s">
        <v>11</v>
      </c>
      <c r="AE37" s="85" t="s">
        <v>11</v>
      </c>
      <c r="AF37" s="85" t="s">
        <v>11</v>
      </c>
      <c r="AG37" s="85" t="s">
        <v>11</v>
      </c>
      <c r="AH37" s="84" t="s">
        <v>11</v>
      </c>
      <c r="AI37" s="84" t="s">
        <v>11</v>
      </c>
      <c r="AJ37" s="84" t="s">
        <v>11</v>
      </c>
    </row>
    <row r="38" spans="1:36" ht="15.75">
      <c r="A38" s="84" t="s">
        <v>181</v>
      </c>
      <c r="B38" s="85" t="s">
        <v>11</v>
      </c>
      <c r="C38" s="84" t="s">
        <v>11</v>
      </c>
      <c r="D38" s="85" t="s">
        <v>11</v>
      </c>
      <c r="E38" s="84" t="s">
        <v>11</v>
      </c>
      <c r="F38" s="85" t="s">
        <v>82</v>
      </c>
      <c r="G38" s="84" t="s">
        <v>83</v>
      </c>
      <c r="H38" s="85" t="s">
        <v>4</v>
      </c>
      <c r="I38" s="85" t="s">
        <v>32</v>
      </c>
      <c r="J38" s="84" t="s">
        <v>33</v>
      </c>
      <c r="K38" s="85" t="s">
        <v>34</v>
      </c>
      <c r="L38" s="84" t="s">
        <v>9</v>
      </c>
      <c r="M38" s="85" t="s">
        <v>10</v>
      </c>
      <c r="N38" s="39" t="s">
        <v>11</v>
      </c>
      <c r="O38" s="39" t="s">
        <v>11</v>
      </c>
      <c r="P38" s="84">
        <v>2</v>
      </c>
      <c r="Q38" s="85">
        <v>10</v>
      </c>
      <c r="R38" s="84" t="s">
        <v>12</v>
      </c>
      <c r="S38" s="85" t="s">
        <v>35</v>
      </c>
      <c r="T38" s="84" t="s">
        <v>182</v>
      </c>
      <c r="U38" s="85" t="s">
        <v>183</v>
      </c>
      <c r="V38" s="84" t="s">
        <v>184</v>
      </c>
      <c r="W38" s="85" t="s">
        <v>10</v>
      </c>
      <c r="X38" s="39" t="s">
        <v>11</v>
      </c>
      <c r="Y38" s="39" t="s">
        <v>11</v>
      </c>
      <c r="Z38" s="84">
        <v>2</v>
      </c>
      <c r="AA38" s="85" t="s">
        <v>32</v>
      </c>
      <c r="AB38" s="84" t="s">
        <v>12</v>
      </c>
      <c r="AC38" s="85" t="s">
        <v>39</v>
      </c>
      <c r="AD38" s="84" t="s">
        <v>11</v>
      </c>
      <c r="AE38" s="85" t="s">
        <v>11</v>
      </c>
      <c r="AF38" s="85" t="s">
        <v>11</v>
      </c>
      <c r="AG38" s="85" t="s">
        <v>11</v>
      </c>
      <c r="AH38" s="84" t="s">
        <v>11</v>
      </c>
      <c r="AI38" s="84" t="s">
        <v>11</v>
      </c>
      <c r="AJ38" s="84" t="s">
        <v>11</v>
      </c>
    </row>
    <row r="39" spans="1:36" ht="15.75">
      <c r="A39" s="84" t="s">
        <v>185</v>
      </c>
      <c r="B39" s="85" t="s">
        <v>11</v>
      </c>
      <c r="C39" s="84" t="s">
        <v>11</v>
      </c>
      <c r="D39" s="85" t="s">
        <v>11</v>
      </c>
      <c r="E39" s="84" t="s">
        <v>11</v>
      </c>
      <c r="F39" s="85" t="s">
        <v>116</v>
      </c>
      <c r="G39" s="84" t="s">
        <v>117</v>
      </c>
      <c r="H39" s="85" t="s">
        <v>4</v>
      </c>
      <c r="I39" s="85" t="s">
        <v>32</v>
      </c>
      <c r="J39" s="84" t="s">
        <v>33</v>
      </c>
      <c r="K39" s="85" t="s">
        <v>34</v>
      </c>
      <c r="L39" s="84" t="s">
        <v>9</v>
      </c>
      <c r="M39" s="85" t="s">
        <v>10</v>
      </c>
      <c r="N39" s="39" t="s">
        <v>11</v>
      </c>
      <c r="O39" s="39" t="s">
        <v>11</v>
      </c>
      <c r="P39" s="84" t="s">
        <v>118</v>
      </c>
      <c r="Q39" s="85">
        <v>10</v>
      </c>
      <c r="R39" s="84" t="s">
        <v>12</v>
      </c>
      <c r="S39" s="85" t="s">
        <v>35</v>
      </c>
      <c r="T39" s="84" t="s">
        <v>186</v>
      </c>
      <c r="U39" s="85" t="s">
        <v>187</v>
      </c>
      <c r="V39" s="84" t="s">
        <v>188</v>
      </c>
      <c r="W39" s="85" t="s">
        <v>10</v>
      </c>
      <c r="X39" s="39" t="s">
        <v>11</v>
      </c>
      <c r="Y39" s="39" t="s">
        <v>11</v>
      </c>
      <c r="Z39" s="84" t="s">
        <v>118</v>
      </c>
      <c r="AA39" s="85" t="s">
        <v>32</v>
      </c>
      <c r="AB39" s="84" t="s">
        <v>12</v>
      </c>
      <c r="AC39" s="85" t="s">
        <v>39</v>
      </c>
      <c r="AD39" s="84" t="s">
        <v>11</v>
      </c>
      <c r="AE39" s="85" t="s">
        <v>11</v>
      </c>
      <c r="AF39" s="85" t="s">
        <v>11</v>
      </c>
      <c r="AG39" s="85" t="s">
        <v>11</v>
      </c>
      <c r="AH39" s="84" t="s">
        <v>11</v>
      </c>
      <c r="AI39" s="84" t="s">
        <v>11</v>
      </c>
      <c r="AJ39" s="84" t="s">
        <v>11</v>
      </c>
    </row>
    <row r="40" spans="1:36" ht="15.75">
      <c r="A40" s="84" t="s">
        <v>189</v>
      </c>
      <c r="B40" s="85" t="s">
        <v>11</v>
      </c>
      <c r="C40" s="84" t="s">
        <v>11</v>
      </c>
      <c r="D40" s="85" t="s">
        <v>11</v>
      </c>
      <c r="E40" s="84" t="s">
        <v>11</v>
      </c>
      <c r="F40" s="85" t="s">
        <v>82</v>
      </c>
      <c r="G40" s="84" t="s">
        <v>83</v>
      </c>
      <c r="H40" s="85" t="s">
        <v>4</v>
      </c>
      <c r="I40" s="85" t="s">
        <v>32</v>
      </c>
      <c r="J40" s="84" t="s">
        <v>33</v>
      </c>
      <c r="K40" s="85" t="s">
        <v>34</v>
      </c>
      <c r="L40" s="84" t="s">
        <v>9</v>
      </c>
      <c r="M40" s="85" t="s">
        <v>10</v>
      </c>
      <c r="N40" s="39" t="s">
        <v>11</v>
      </c>
      <c r="O40" s="39" t="s">
        <v>11</v>
      </c>
      <c r="P40" s="84">
        <v>2</v>
      </c>
      <c r="Q40" s="85">
        <v>10</v>
      </c>
      <c r="R40" s="84" t="s">
        <v>12</v>
      </c>
      <c r="S40" s="85" t="s">
        <v>35</v>
      </c>
      <c r="T40" s="84" t="s">
        <v>190</v>
      </c>
      <c r="U40" s="85" t="s">
        <v>191</v>
      </c>
      <c r="V40" s="84" t="s">
        <v>192</v>
      </c>
      <c r="W40" s="85" t="s">
        <v>10</v>
      </c>
      <c r="X40" s="39" t="s">
        <v>11</v>
      </c>
      <c r="Y40" s="39" t="s">
        <v>11</v>
      </c>
      <c r="Z40" s="84">
        <v>2</v>
      </c>
      <c r="AA40" s="85" t="s">
        <v>32</v>
      </c>
      <c r="AB40" s="84" t="s">
        <v>12</v>
      </c>
      <c r="AC40" s="85" t="s">
        <v>39</v>
      </c>
      <c r="AD40" s="84" t="s">
        <v>11</v>
      </c>
      <c r="AE40" s="85" t="s">
        <v>11</v>
      </c>
      <c r="AF40" s="85" t="s">
        <v>11</v>
      </c>
      <c r="AG40" s="85" t="s">
        <v>11</v>
      </c>
      <c r="AH40" s="84" t="s">
        <v>11</v>
      </c>
      <c r="AI40" s="84" t="s">
        <v>11</v>
      </c>
      <c r="AJ40" s="84" t="s">
        <v>11</v>
      </c>
    </row>
    <row r="41" spans="1:36" ht="15.75">
      <c r="A41" s="84" t="s">
        <v>193</v>
      </c>
      <c r="B41" s="85" t="s">
        <v>11</v>
      </c>
      <c r="C41" s="84" t="s">
        <v>11</v>
      </c>
      <c r="D41" s="85" t="s">
        <v>11</v>
      </c>
      <c r="E41" s="84" t="s">
        <v>11</v>
      </c>
      <c r="F41" s="85" t="s">
        <v>94</v>
      </c>
      <c r="G41" s="84" t="s">
        <v>95</v>
      </c>
      <c r="H41" s="85" t="s">
        <v>4</v>
      </c>
      <c r="I41" s="85" t="s">
        <v>32</v>
      </c>
      <c r="J41" s="84" t="s">
        <v>33</v>
      </c>
      <c r="K41" s="85" t="s">
        <v>34</v>
      </c>
      <c r="L41" s="84" t="s">
        <v>9</v>
      </c>
      <c r="M41" s="85" t="s">
        <v>10</v>
      </c>
      <c r="N41" s="39" t="s">
        <v>11</v>
      </c>
      <c r="O41" s="39" t="s">
        <v>11</v>
      </c>
      <c r="P41" s="84">
        <v>3</v>
      </c>
      <c r="Q41" s="85">
        <v>10</v>
      </c>
      <c r="R41" s="84" t="s">
        <v>12</v>
      </c>
      <c r="S41" s="85" t="s">
        <v>35</v>
      </c>
      <c r="T41" s="84" t="s">
        <v>194</v>
      </c>
      <c r="U41" s="85" t="s">
        <v>195</v>
      </c>
      <c r="V41" s="84" t="s">
        <v>196</v>
      </c>
      <c r="W41" s="85" t="s">
        <v>10</v>
      </c>
      <c r="X41" s="39" t="s">
        <v>11</v>
      </c>
      <c r="Y41" s="39" t="s">
        <v>11</v>
      </c>
      <c r="Z41" s="84">
        <v>3</v>
      </c>
      <c r="AA41" s="85" t="s">
        <v>32</v>
      </c>
      <c r="AB41" s="84" t="s">
        <v>12</v>
      </c>
      <c r="AC41" s="85" t="s">
        <v>39</v>
      </c>
      <c r="AD41" s="84" t="s">
        <v>11</v>
      </c>
      <c r="AE41" s="85" t="s">
        <v>11</v>
      </c>
      <c r="AF41" s="85" t="s">
        <v>11</v>
      </c>
      <c r="AG41" s="85" t="s">
        <v>11</v>
      </c>
      <c r="AH41" s="84" t="s">
        <v>11</v>
      </c>
      <c r="AI41" s="84" t="s">
        <v>11</v>
      </c>
      <c r="AJ41" s="84" t="s">
        <v>11</v>
      </c>
    </row>
    <row r="42" spans="1:36" ht="15.75">
      <c r="A42" s="84" t="s">
        <v>197</v>
      </c>
      <c r="B42" s="85" t="s">
        <v>11</v>
      </c>
      <c r="C42" s="84" t="s">
        <v>11</v>
      </c>
      <c r="D42" s="85" t="s">
        <v>11</v>
      </c>
      <c r="E42" s="84" t="s">
        <v>11</v>
      </c>
      <c r="F42" s="85" t="s">
        <v>82</v>
      </c>
      <c r="G42" s="84" t="s">
        <v>83</v>
      </c>
      <c r="H42" s="85" t="s">
        <v>4</v>
      </c>
      <c r="I42" s="85" t="s">
        <v>32</v>
      </c>
      <c r="J42" s="84" t="s">
        <v>33</v>
      </c>
      <c r="K42" s="85" t="s">
        <v>34</v>
      </c>
      <c r="L42" s="84" t="s">
        <v>9</v>
      </c>
      <c r="M42" s="85" t="s">
        <v>10</v>
      </c>
      <c r="N42" s="39" t="s">
        <v>11</v>
      </c>
      <c r="O42" s="39" t="s">
        <v>11</v>
      </c>
      <c r="P42" s="84">
        <v>2</v>
      </c>
      <c r="Q42" s="85">
        <v>10</v>
      </c>
      <c r="R42" s="84" t="s">
        <v>12</v>
      </c>
      <c r="S42" s="85" t="s">
        <v>35</v>
      </c>
      <c r="T42" s="84" t="s">
        <v>198</v>
      </c>
      <c r="U42" s="85" t="s">
        <v>199</v>
      </c>
      <c r="V42" s="84" t="s">
        <v>200</v>
      </c>
      <c r="W42" s="85" t="s">
        <v>10</v>
      </c>
      <c r="X42" s="39" t="s">
        <v>11</v>
      </c>
      <c r="Y42" s="39" t="s">
        <v>11</v>
      </c>
      <c r="Z42" s="84">
        <v>2</v>
      </c>
      <c r="AA42" s="85" t="s">
        <v>32</v>
      </c>
      <c r="AB42" s="84" t="s">
        <v>12</v>
      </c>
      <c r="AC42" s="85" t="s">
        <v>39</v>
      </c>
      <c r="AD42" s="84" t="s">
        <v>11</v>
      </c>
      <c r="AE42" s="85" t="s">
        <v>11</v>
      </c>
      <c r="AF42" s="85" t="s">
        <v>11</v>
      </c>
      <c r="AG42" s="85" t="s">
        <v>11</v>
      </c>
      <c r="AH42" s="84" t="s">
        <v>11</v>
      </c>
      <c r="AI42" s="84" t="s">
        <v>11</v>
      </c>
      <c r="AJ42" s="84" t="s">
        <v>11</v>
      </c>
    </row>
    <row r="43" spans="1:36" ht="15.75">
      <c r="A43" s="84" t="s">
        <v>201</v>
      </c>
      <c r="B43" s="85" t="s">
        <v>11</v>
      </c>
      <c r="C43" s="84" t="s">
        <v>11</v>
      </c>
      <c r="D43" s="85" t="s">
        <v>11</v>
      </c>
      <c r="E43" s="84" t="s">
        <v>11</v>
      </c>
      <c r="F43" s="85" t="s">
        <v>82</v>
      </c>
      <c r="G43" s="84" t="s">
        <v>83</v>
      </c>
      <c r="H43" s="85" t="s">
        <v>4</v>
      </c>
      <c r="I43" s="85" t="s">
        <v>32</v>
      </c>
      <c r="J43" s="84" t="s">
        <v>33</v>
      </c>
      <c r="K43" s="85" t="s">
        <v>34</v>
      </c>
      <c r="L43" s="84" t="s">
        <v>9</v>
      </c>
      <c r="M43" s="85" t="s">
        <v>10</v>
      </c>
      <c r="N43" s="39" t="s">
        <v>11</v>
      </c>
      <c r="O43" s="39" t="s">
        <v>11</v>
      </c>
      <c r="P43" s="84">
        <v>2</v>
      </c>
      <c r="Q43" s="85">
        <v>10</v>
      </c>
      <c r="R43" s="84" t="s">
        <v>12</v>
      </c>
      <c r="S43" s="85" t="s">
        <v>35</v>
      </c>
      <c r="T43" s="84" t="s">
        <v>202</v>
      </c>
      <c r="U43" s="85" t="s">
        <v>203</v>
      </c>
      <c r="V43" s="84" t="s">
        <v>204</v>
      </c>
      <c r="W43" s="85" t="s">
        <v>10</v>
      </c>
      <c r="X43" s="39" t="s">
        <v>11</v>
      </c>
      <c r="Y43" s="39" t="s">
        <v>11</v>
      </c>
      <c r="Z43" s="84">
        <v>2</v>
      </c>
      <c r="AA43" s="85" t="s">
        <v>32</v>
      </c>
      <c r="AB43" s="84" t="s">
        <v>12</v>
      </c>
      <c r="AC43" s="85" t="s">
        <v>39</v>
      </c>
      <c r="AD43" s="84" t="s">
        <v>11</v>
      </c>
      <c r="AE43" s="85" t="s">
        <v>11</v>
      </c>
      <c r="AF43" s="85" t="s">
        <v>11</v>
      </c>
      <c r="AG43" s="85" t="s">
        <v>11</v>
      </c>
      <c r="AH43" s="84" t="s">
        <v>11</v>
      </c>
      <c r="AI43" s="84" t="s">
        <v>11</v>
      </c>
      <c r="AJ43" s="84" t="s">
        <v>11</v>
      </c>
    </row>
    <row r="44" spans="1:36" ht="15.75">
      <c r="A44" s="84" t="s">
        <v>205</v>
      </c>
      <c r="B44" s="85" t="s">
        <v>11</v>
      </c>
      <c r="C44" s="84" t="s">
        <v>11</v>
      </c>
      <c r="D44" s="85" t="s">
        <v>11</v>
      </c>
      <c r="E44" s="84" t="s">
        <v>11</v>
      </c>
      <c r="F44" s="85" t="s">
        <v>116</v>
      </c>
      <c r="G44" s="84" t="s">
        <v>117</v>
      </c>
      <c r="H44" s="85" t="s">
        <v>4</v>
      </c>
      <c r="I44" s="85" t="s">
        <v>32</v>
      </c>
      <c r="J44" s="84" t="s">
        <v>33</v>
      </c>
      <c r="K44" s="85" t="s">
        <v>34</v>
      </c>
      <c r="L44" s="84" t="s">
        <v>9</v>
      </c>
      <c r="M44" s="85" t="s">
        <v>10</v>
      </c>
      <c r="N44" s="39" t="s">
        <v>11</v>
      </c>
      <c r="O44" s="39" t="s">
        <v>11</v>
      </c>
      <c r="P44" s="84" t="s">
        <v>118</v>
      </c>
      <c r="Q44" s="85">
        <v>10</v>
      </c>
      <c r="R44" s="84" t="s">
        <v>12</v>
      </c>
      <c r="S44" s="85" t="s">
        <v>35</v>
      </c>
      <c r="T44" s="84" t="s">
        <v>206</v>
      </c>
      <c r="U44" s="85" t="s">
        <v>207</v>
      </c>
      <c r="V44" s="84" t="s">
        <v>208</v>
      </c>
      <c r="W44" s="85" t="s">
        <v>10</v>
      </c>
      <c r="X44" s="39" t="s">
        <v>11</v>
      </c>
      <c r="Y44" s="39" t="s">
        <v>11</v>
      </c>
      <c r="Z44" s="84" t="s">
        <v>118</v>
      </c>
      <c r="AA44" s="85" t="s">
        <v>32</v>
      </c>
      <c r="AB44" s="84" t="s">
        <v>12</v>
      </c>
      <c r="AC44" s="85" t="s">
        <v>39</v>
      </c>
      <c r="AD44" s="84" t="s">
        <v>11</v>
      </c>
      <c r="AE44" s="85" t="s">
        <v>11</v>
      </c>
      <c r="AF44" s="85" t="s">
        <v>11</v>
      </c>
      <c r="AG44" s="85" t="s">
        <v>11</v>
      </c>
      <c r="AH44" s="84" t="s">
        <v>11</v>
      </c>
      <c r="AI44" s="84" t="s">
        <v>11</v>
      </c>
      <c r="AJ44" s="84" t="s">
        <v>11</v>
      </c>
    </row>
    <row r="45" spans="1:36" ht="15.75">
      <c r="A45" s="84" t="s">
        <v>209</v>
      </c>
      <c r="B45" s="85" t="s">
        <v>11</v>
      </c>
      <c r="C45" s="84" t="s">
        <v>11</v>
      </c>
      <c r="D45" s="85" t="s">
        <v>11</v>
      </c>
      <c r="E45" s="84" t="s">
        <v>11</v>
      </c>
      <c r="F45" s="85" t="s">
        <v>82</v>
      </c>
      <c r="G45" s="84" t="s">
        <v>83</v>
      </c>
      <c r="H45" s="85" t="s">
        <v>4</v>
      </c>
      <c r="I45" s="85" t="s">
        <v>32</v>
      </c>
      <c r="J45" s="84" t="s">
        <v>33</v>
      </c>
      <c r="K45" s="85" t="s">
        <v>34</v>
      </c>
      <c r="L45" s="84" t="s">
        <v>9</v>
      </c>
      <c r="M45" s="85" t="s">
        <v>10</v>
      </c>
      <c r="N45" s="39" t="s">
        <v>11</v>
      </c>
      <c r="O45" s="39" t="s">
        <v>11</v>
      </c>
      <c r="P45" s="84">
        <v>2</v>
      </c>
      <c r="Q45" s="85">
        <v>10</v>
      </c>
      <c r="R45" s="84" t="s">
        <v>12</v>
      </c>
      <c r="S45" s="85" t="s">
        <v>35</v>
      </c>
      <c r="T45" s="84" t="s">
        <v>210</v>
      </c>
      <c r="U45" s="85" t="s">
        <v>211</v>
      </c>
      <c r="V45" s="84" t="s">
        <v>212</v>
      </c>
      <c r="W45" s="85" t="s">
        <v>10</v>
      </c>
      <c r="X45" s="39" t="s">
        <v>11</v>
      </c>
      <c r="Y45" s="39" t="s">
        <v>11</v>
      </c>
      <c r="Z45" s="84">
        <v>2</v>
      </c>
      <c r="AA45" s="85" t="s">
        <v>32</v>
      </c>
      <c r="AB45" s="84" t="s">
        <v>12</v>
      </c>
      <c r="AC45" s="85" t="s">
        <v>39</v>
      </c>
      <c r="AD45" s="84" t="s">
        <v>11</v>
      </c>
      <c r="AE45" s="85" t="s">
        <v>11</v>
      </c>
      <c r="AF45" s="85" t="s">
        <v>11</v>
      </c>
      <c r="AG45" s="85" t="s">
        <v>11</v>
      </c>
      <c r="AH45" s="84" t="s">
        <v>11</v>
      </c>
      <c r="AI45" s="84" t="s">
        <v>11</v>
      </c>
      <c r="AJ45" s="84" t="s">
        <v>11</v>
      </c>
    </row>
    <row r="46" spans="1:36" ht="15.75">
      <c r="A46" s="84" t="s">
        <v>213</v>
      </c>
      <c r="B46" s="85" t="s">
        <v>11</v>
      </c>
      <c r="C46" s="84" t="s">
        <v>11</v>
      </c>
      <c r="D46" s="85" t="s">
        <v>11</v>
      </c>
      <c r="E46" s="84" t="s">
        <v>11</v>
      </c>
      <c r="F46" s="85" t="s">
        <v>82</v>
      </c>
      <c r="G46" s="84" t="s">
        <v>83</v>
      </c>
      <c r="H46" s="85" t="s">
        <v>4</v>
      </c>
      <c r="I46" s="85" t="s">
        <v>32</v>
      </c>
      <c r="J46" s="84" t="s">
        <v>33</v>
      </c>
      <c r="K46" s="85" t="s">
        <v>34</v>
      </c>
      <c r="L46" s="84" t="s">
        <v>9</v>
      </c>
      <c r="M46" s="85" t="s">
        <v>10</v>
      </c>
      <c r="N46" s="39" t="s">
        <v>11</v>
      </c>
      <c r="O46" s="39" t="s">
        <v>11</v>
      </c>
      <c r="P46" s="84">
        <v>2</v>
      </c>
      <c r="Q46" s="85">
        <v>10</v>
      </c>
      <c r="R46" s="84" t="s">
        <v>12</v>
      </c>
      <c r="S46" s="85" t="s">
        <v>35</v>
      </c>
      <c r="T46" s="84" t="s">
        <v>214</v>
      </c>
      <c r="U46" s="85" t="s">
        <v>215</v>
      </c>
      <c r="V46" s="84" t="s">
        <v>216</v>
      </c>
      <c r="W46" s="85" t="s">
        <v>10</v>
      </c>
      <c r="X46" s="39" t="s">
        <v>11</v>
      </c>
      <c r="Y46" s="39" t="s">
        <v>11</v>
      </c>
      <c r="Z46" s="84">
        <v>2</v>
      </c>
      <c r="AA46" s="85" t="s">
        <v>32</v>
      </c>
      <c r="AB46" s="84" t="s">
        <v>12</v>
      </c>
      <c r="AC46" s="85" t="s">
        <v>39</v>
      </c>
      <c r="AD46" s="84" t="s">
        <v>11</v>
      </c>
      <c r="AE46" s="85" t="s">
        <v>11</v>
      </c>
      <c r="AF46" s="85" t="s">
        <v>11</v>
      </c>
      <c r="AG46" s="85" t="s">
        <v>11</v>
      </c>
      <c r="AH46" s="84" t="s">
        <v>11</v>
      </c>
      <c r="AI46" s="84" t="s">
        <v>11</v>
      </c>
      <c r="AJ46" s="84" t="s">
        <v>11</v>
      </c>
    </row>
    <row r="47" spans="1:36" ht="15.75">
      <c r="A47" s="84" t="s">
        <v>217</v>
      </c>
      <c r="B47" s="85" t="s">
        <v>11</v>
      </c>
      <c r="C47" s="84" t="s">
        <v>11</v>
      </c>
      <c r="D47" s="85" t="s">
        <v>11</v>
      </c>
      <c r="E47" s="84" t="s">
        <v>11</v>
      </c>
      <c r="F47" s="85" t="s">
        <v>82</v>
      </c>
      <c r="G47" s="84" t="s">
        <v>83</v>
      </c>
      <c r="H47" s="85" t="s">
        <v>4</v>
      </c>
      <c r="I47" s="85" t="s">
        <v>32</v>
      </c>
      <c r="J47" s="84" t="s">
        <v>33</v>
      </c>
      <c r="K47" s="85" t="s">
        <v>34</v>
      </c>
      <c r="L47" s="84" t="s">
        <v>9</v>
      </c>
      <c r="M47" s="85" t="s">
        <v>10</v>
      </c>
      <c r="N47" s="39" t="s">
        <v>11</v>
      </c>
      <c r="O47" s="39" t="s">
        <v>11</v>
      </c>
      <c r="P47" s="84">
        <v>2</v>
      </c>
      <c r="Q47" s="85">
        <v>10</v>
      </c>
      <c r="R47" s="84" t="s">
        <v>12</v>
      </c>
      <c r="S47" s="85" t="s">
        <v>35</v>
      </c>
      <c r="T47" s="84" t="s">
        <v>218</v>
      </c>
      <c r="U47" s="85" t="s">
        <v>219</v>
      </c>
      <c r="V47" s="84" t="s">
        <v>220</v>
      </c>
      <c r="W47" s="85" t="s">
        <v>10</v>
      </c>
      <c r="X47" s="39" t="s">
        <v>11</v>
      </c>
      <c r="Y47" s="39" t="s">
        <v>11</v>
      </c>
      <c r="Z47" s="84">
        <v>2</v>
      </c>
      <c r="AA47" s="85" t="s">
        <v>32</v>
      </c>
      <c r="AB47" s="84" t="s">
        <v>12</v>
      </c>
      <c r="AC47" s="85" t="s">
        <v>39</v>
      </c>
      <c r="AD47" s="84" t="s">
        <v>11</v>
      </c>
      <c r="AE47" s="85" t="s">
        <v>11</v>
      </c>
      <c r="AF47" s="85" t="s">
        <v>11</v>
      </c>
      <c r="AG47" s="85" t="s">
        <v>11</v>
      </c>
      <c r="AH47" s="84" t="s">
        <v>11</v>
      </c>
      <c r="AI47" s="84" t="s">
        <v>11</v>
      </c>
      <c r="AJ47" s="84" t="s">
        <v>11</v>
      </c>
    </row>
    <row r="48" spans="1:36" ht="15.75">
      <c r="A48" s="84" t="s">
        <v>221</v>
      </c>
      <c r="B48" s="85" t="s">
        <v>11</v>
      </c>
      <c r="C48" s="84" t="s">
        <v>11</v>
      </c>
      <c r="D48" s="85" t="s">
        <v>11</v>
      </c>
      <c r="E48" s="84" t="s">
        <v>11</v>
      </c>
      <c r="F48" s="85" t="s">
        <v>75</v>
      </c>
      <c r="G48" s="84" t="s">
        <v>76</v>
      </c>
      <c r="H48" s="85" t="s">
        <v>4</v>
      </c>
      <c r="I48" s="85" t="s">
        <v>32</v>
      </c>
      <c r="J48" s="84" t="s">
        <v>33</v>
      </c>
      <c r="K48" s="85" t="s">
        <v>34</v>
      </c>
      <c r="L48" s="84" t="s">
        <v>9</v>
      </c>
      <c r="M48" s="85" t="s">
        <v>10</v>
      </c>
      <c r="N48" s="39" t="s">
        <v>11</v>
      </c>
      <c r="O48" s="39" t="s">
        <v>11</v>
      </c>
      <c r="P48" s="84" t="s">
        <v>77</v>
      </c>
      <c r="Q48" s="85">
        <v>10</v>
      </c>
      <c r="R48" s="84" t="s">
        <v>12</v>
      </c>
      <c r="S48" s="85" t="s">
        <v>35</v>
      </c>
      <c r="T48" s="84" t="s">
        <v>222</v>
      </c>
      <c r="U48" s="85" t="s">
        <v>223</v>
      </c>
      <c r="V48" s="84" t="s">
        <v>224</v>
      </c>
      <c r="W48" s="85" t="s">
        <v>10</v>
      </c>
      <c r="X48" s="39" t="s">
        <v>11</v>
      </c>
      <c r="Y48" s="39" t="s">
        <v>11</v>
      </c>
      <c r="Z48" s="84" t="s">
        <v>77</v>
      </c>
      <c r="AA48" s="85" t="s">
        <v>32</v>
      </c>
      <c r="AB48" s="84" t="s">
        <v>12</v>
      </c>
      <c r="AC48" s="85" t="s">
        <v>39</v>
      </c>
      <c r="AD48" s="84" t="s">
        <v>11</v>
      </c>
      <c r="AE48" s="85" t="s">
        <v>11</v>
      </c>
      <c r="AF48" s="85" t="s">
        <v>11</v>
      </c>
      <c r="AG48" s="85" t="s">
        <v>11</v>
      </c>
      <c r="AH48" s="84" t="s">
        <v>11</v>
      </c>
      <c r="AI48" s="84" t="s">
        <v>11</v>
      </c>
      <c r="AJ48" s="84" t="s">
        <v>11</v>
      </c>
    </row>
    <row r="49" spans="1:36" ht="15.75">
      <c r="A49" s="84" t="s">
        <v>225</v>
      </c>
      <c r="B49" s="85" t="s">
        <v>11</v>
      </c>
      <c r="C49" s="84" t="s">
        <v>11</v>
      </c>
      <c r="D49" s="85" t="s">
        <v>11</v>
      </c>
      <c r="E49" s="84" t="s">
        <v>11</v>
      </c>
      <c r="F49" s="85" t="s">
        <v>75</v>
      </c>
      <c r="G49" s="84" t="s">
        <v>76</v>
      </c>
      <c r="H49" s="85" t="s">
        <v>4</v>
      </c>
      <c r="I49" s="85" t="s">
        <v>32</v>
      </c>
      <c r="J49" s="84" t="s">
        <v>33</v>
      </c>
      <c r="K49" s="85" t="s">
        <v>34</v>
      </c>
      <c r="L49" s="84" t="s">
        <v>9</v>
      </c>
      <c r="M49" s="85" t="s">
        <v>10</v>
      </c>
      <c r="N49" s="39" t="s">
        <v>11</v>
      </c>
      <c r="O49" s="39" t="s">
        <v>11</v>
      </c>
      <c r="P49" s="84" t="s">
        <v>77</v>
      </c>
      <c r="Q49" s="85">
        <v>10</v>
      </c>
      <c r="R49" s="84" t="s">
        <v>12</v>
      </c>
      <c r="S49" s="85" t="s">
        <v>35</v>
      </c>
      <c r="T49" s="84" t="s">
        <v>226</v>
      </c>
      <c r="U49" s="85" t="s">
        <v>227</v>
      </c>
      <c r="V49" s="84" t="s">
        <v>228</v>
      </c>
      <c r="W49" s="85" t="s">
        <v>10</v>
      </c>
      <c r="X49" s="39" t="s">
        <v>11</v>
      </c>
      <c r="Y49" s="39" t="s">
        <v>11</v>
      </c>
      <c r="Z49" s="84" t="s">
        <v>77</v>
      </c>
      <c r="AA49" s="85" t="s">
        <v>32</v>
      </c>
      <c r="AB49" s="84" t="s">
        <v>12</v>
      </c>
      <c r="AC49" s="85" t="s">
        <v>39</v>
      </c>
      <c r="AD49" s="84" t="s">
        <v>11</v>
      </c>
      <c r="AE49" s="85" t="s">
        <v>11</v>
      </c>
      <c r="AF49" s="85" t="s">
        <v>11</v>
      </c>
      <c r="AG49" s="85" t="s">
        <v>11</v>
      </c>
      <c r="AH49" s="84" t="s">
        <v>11</v>
      </c>
      <c r="AI49" s="84" t="s">
        <v>11</v>
      </c>
      <c r="AJ49" s="84" t="s">
        <v>11</v>
      </c>
    </row>
    <row r="50" spans="1:36" ht="15.75">
      <c r="A50" s="84" t="s">
        <v>229</v>
      </c>
      <c r="B50" s="85" t="s">
        <v>11</v>
      </c>
      <c r="C50" s="84" t="s">
        <v>11</v>
      </c>
      <c r="D50" s="85" t="s">
        <v>11</v>
      </c>
      <c r="E50" s="84" t="s">
        <v>11</v>
      </c>
      <c r="F50" s="85" t="s">
        <v>82</v>
      </c>
      <c r="G50" s="84" t="s">
        <v>83</v>
      </c>
      <c r="H50" s="85" t="s">
        <v>4</v>
      </c>
      <c r="I50" s="85" t="s">
        <v>32</v>
      </c>
      <c r="J50" s="84" t="s">
        <v>33</v>
      </c>
      <c r="K50" s="85" t="s">
        <v>34</v>
      </c>
      <c r="L50" s="84" t="s">
        <v>9</v>
      </c>
      <c r="M50" s="85" t="s">
        <v>10</v>
      </c>
      <c r="N50" s="39" t="s">
        <v>11</v>
      </c>
      <c r="O50" s="39" t="s">
        <v>11</v>
      </c>
      <c r="P50" s="84">
        <v>2</v>
      </c>
      <c r="Q50" s="85">
        <v>10</v>
      </c>
      <c r="R50" s="84" t="s">
        <v>12</v>
      </c>
      <c r="S50" s="85" t="s">
        <v>35</v>
      </c>
      <c r="T50" s="84" t="s">
        <v>230</v>
      </c>
      <c r="U50" s="85" t="s">
        <v>231</v>
      </c>
      <c r="V50" s="84" t="s">
        <v>232</v>
      </c>
      <c r="W50" s="85" t="s">
        <v>10</v>
      </c>
      <c r="X50" s="39" t="s">
        <v>11</v>
      </c>
      <c r="Y50" s="39" t="s">
        <v>11</v>
      </c>
      <c r="Z50" s="84">
        <v>2</v>
      </c>
      <c r="AA50" s="85" t="s">
        <v>32</v>
      </c>
      <c r="AB50" s="84" t="s">
        <v>12</v>
      </c>
      <c r="AC50" s="85" t="s">
        <v>39</v>
      </c>
      <c r="AD50" s="84" t="s">
        <v>11</v>
      </c>
      <c r="AE50" s="85" t="s">
        <v>11</v>
      </c>
      <c r="AF50" s="85" t="s">
        <v>11</v>
      </c>
      <c r="AG50" s="85" t="s">
        <v>11</v>
      </c>
      <c r="AH50" s="84" t="s">
        <v>11</v>
      </c>
      <c r="AI50" s="84" t="s">
        <v>11</v>
      </c>
      <c r="AJ50" s="84" t="s">
        <v>11</v>
      </c>
    </row>
    <row r="51" spans="1:36" ht="15.75">
      <c r="A51" s="84" t="s">
        <v>233</v>
      </c>
      <c r="B51" s="85" t="s">
        <v>11</v>
      </c>
      <c r="C51" s="84" t="s">
        <v>11</v>
      </c>
      <c r="D51" s="85" t="s">
        <v>11</v>
      </c>
      <c r="E51" s="84" t="s">
        <v>11</v>
      </c>
      <c r="F51" s="85" t="s">
        <v>82</v>
      </c>
      <c r="G51" s="84" t="s">
        <v>83</v>
      </c>
      <c r="H51" s="85" t="s">
        <v>4</v>
      </c>
      <c r="I51" s="85" t="s">
        <v>32</v>
      </c>
      <c r="J51" s="84" t="s">
        <v>33</v>
      </c>
      <c r="K51" s="85" t="s">
        <v>34</v>
      </c>
      <c r="L51" s="84" t="s">
        <v>9</v>
      </c>
      <c r="M51" s="85" t="s">
        <v>10</v>
      </c>
      <c r="N51" s="39" t="s">
        <v>11</v>
      </c>
      <c r="O51" s="39" t="s">
        <v>11</v>
      </c>
      <c r="P51" s="84">
        <v>2</v>
      </c>
      <c r="Q51" s="85">
        <v>10</v>
      </c>
      <c r="R51" s="84" t="s">
        <v>12</v>
      </c>
      <c r="S51" s="85" t="s">
        <v>35</v>
      </c>
      <c r="T51" s="84" t="s">
        <v>234</v>
      </c>
      <c r="U51" s="85" t="s">
        <v>235</v>
      </c>
      <c r="V51" s="84" t="s">
        <v>236</v>
      </c>
      <c r="W51" s="85" t="s">
        <v>10</v>
      </c>
      <c r="X51" s="39" t="s">
        <v>11</v>
      </c>
      <c r="Y51" s="39" t="s">
        <v>11</v>
      </c>
      <c r="Z51" s="84">
        <v>2</v>
      </c>
      <c r="AA51" s="85" t="s">
        <v>32</v>
      </c>
      <c r="AB51" s="84" t="s">
        <v>12</v>
      </c>
      <c r="AC51" s="85" t="s">
        <v>39</v>
      </c>
      <c r="AD51" s="84" t="s">
        <v>11</v>
      </c>
      <c r="AE51" s="85" t="s">
        <v>11</v>
      </c>
      <c r="AF51" s="85" t="s">
        <v>11</v>
      </c>
      <c r="AG51" s="85" t="s">
        <v>11</v>
      </c>
      <c r="AH51" s="84" t="s">
        <v>11</v>
      </c>
      <c r="AI51" s="84" t="s">
        <v>11</v>
      </c>
      <c r="AJ51" s="84" t="s">
        <v>11</v>
      </c>
    </row>
    <row r="52" spans="1:36" ht="15.75">
      <c r="A52" s="84" t="s">
        <v>237</v>
      </c>
      <c r="B52" s="85" t="s">
        <v>11</v>
      </c>
      <c r="C52" s="84" t="s">
        <v>11</v>
      </c>
      <c r="D52" s="85" t="s">
        <v>11</v>
      </c>
      <c r="E52" s="84" t="s">
        <v>11</v>
      </c>
      <c r="F52" s="85" t="s">
        <v>82</v>
      </c>
      <c r="G52" s="84" t="s">
        <v>83</v>
      </c>
      <c r="H52" s="85" t="s">
        <v>4</v>
      </c>
      <c r="I52" s="85" t="s">
        <v>32</v>
      </c>
      <c r="J52" s="84" t="s">
        <v>33</v>
      </c>
      <c r="K52" s="85" t="s">
        <v>34</v>
      </c>
      <c r="L52" s="84" t="s">
        <v>9</v>
      </c>
      <c r="M52" s="85" t="s">
        <v>10</v>
      </c>
      <c r="N52" s="39" t="s">
        <v>11</v>
      </c>
      <c r="O52" s="39" t="s">
        <v>11</v>
      </c>
      <c r="P52" s="84">
        <v>2</v>
      </c>
      <c r="Q52" s="85">
        <v>10</v>
      </c>
      <c r="R52" s="84" t="s">
        <v>12</v>
      </c>
      <c r="S52" s="85" t="s">
        <v>35</v>
      </c>
      <c r="T52" s="84" t="s">
        <v>238</v>
      </c>
      <c r="U52" s="85" t="s">
        <v>239</v>
      </c>
      <c r="V52" s="84" t="s">
        <v>240</v>
      </c>
      <c r="W52" s="85" t="s">
        <v>10</v>
      </c>
      <c r="X52" s="39" t="s">
        <v>11</v>
      </c>
      <c r="Y52" s="39" t="s">
        <v>11</v>
      </c>
      <c r="Z52" s="84">
        <v>2</v>
      </c>
      <c r="AA52" s="85" t="s">
        <v>32</v>
      </c>
      <c r="AB52" s="84" t="s">
        <v>12</v>
      </c>
      <c r="AC52" s="85" t="s">
        <v>39</v>
      </c>
      <c r="AD52" s="84" t="s">
        <v>11</v>
      </c>
      <c r="AE52" s="85" t="s">
        <v>11</v>
      </c>
      <c r="AF52" s="85" t="s">
        <v>11</v>
      </c>
      <c r="AG52" s="85" t="s">
        <v>11</v>
      </c>
      <c r="AH52" s="84" t="s">
        <v>11</v>
      </c>
      <c r="AI52" s="84" t="s">
        <v>11</v>
      </c>
      <c r="AJ52" s="84" t="s">
        <v>11</v>
      </c>
    </row>
    <row r="53" spans="1:36" ht="15.75">
      <c r="A53" s="84" t="s">
        <v>241</v>
      </c>
      <c r="B53" s="85" t="s">
        <v>11</v>
      </c>
      <c r="C53" s="84" t="s">
        <v>11</v>
      </c>
      <c r="D53" s="85" t="s">
        <v>11</v>
      </c>
      <c r="E53" s="84" t="s">
        <v>11</v>
      </c>
      <c r="F53" s="85" t="s">
        <v>94</v>
      </c>
      <c r="G53" s="84" t="s">
        <v>95</v>
      </c>
      <c r="H53" s="85" t="s">
        <v>4</v>
      </c>
      <c r="I53" s="85" t="s">
        <v>32</v>
      </c>
      <c r="J53" s="84" t="s">
        <v>33</v>
      </c>
      <c r="K53" s="85" t="s">
        <v>34</v>
      </c>
      <c r="L53" s="84" t="s">
        <v>9</v>
      </c>
      <c r="M53" s="85" t="s">
        <v>10</v>
      </c>
      <c r="N53" s="39" t="s">
        <v>11</v>
      </c>
      <c r="O53" s="39" t="s">
        <v>11</v>
      </c>
      <c r="P53" s="84">
        <v>3</v>
      </c>
      <c r="Q53" s="85">
        <v>10</v>
      </c>
      <c r="R53" s="84" t="s">
        <v>12</v>
      </c>
      <c r="S53" s="85" t="s">
        <v>35</v>
      </c>
      <c r="T53" s="84" t="s">
        <v>242</v>
      </c>
      <c r="U53" s="85" t="s">
        <v>243</v>
      </c>
      <c r="V53" s="84" t="s">
        <v>244</v>
      </c>
      <c r="W53" s="85" t="s">
        <v>10</v>
      </c>
      <c r="X53" s="39" t="s">
        <v>11</v>
      </c>
      <c r="Y53" s="39" t="s">
        <v>11</v>
      </c>
      <c r="Z53" s="84">
        <v>3</v>
      </c>
      <c r="AA53" s="85" t="s">
        <v>32</v>
      </c>
      <c r="AB53" s="84" t="s">
        <v>12</v>
      </c>
      <c r="AC53" s="85" t="s">
        <v>39</v>
      </c>
      <c r="AD53" s="84" t="s">
        <v>11</v>
      </c>
      <c r="AE53" s="85" t="s">
        <v>11</v>
      </c>
      <c r="AF53" s="85" t="s">
        <v>11</v>
      </c>
      <c r="AG53" s="85" t="s">
        <v>11</v>
      </c>
      <c r="AH53" s="84" t="s">
        <v>11</v>
      </c>
      <c r="AI53" s="84" t="s">
        <v>11</v>
      </c>
      <c r="AJ53" s="84" t="s">
        <v>11</v>
      </c>
    </row>
    <row r="54" spans="1:36" ht="15.75">
      <c r="A54" s="84" t="s">
        <v>245</v>
      </c>
      <c r="B54" s="85" t="s">
        <v>11</v>
      </c>
      <c r="C54" s="84" t="s">
        <v>11</v>
      </c>
      <c r="D54" s="85" t="s">
        <v>11</v>
      </c>
      <c r="E54" s="84" t="s">
        <v>11</v>
      </c>
      <c r="F54" s="85" t="s">
        <v>47</v>
      </c>
      <c r="G54" s="84" t="s">
        <v>48</v>
      </c>
      <c r="H54" s="85" t="s">
        <v>4</v>
      </c>
      <c r="I54" s="85" t="s">
        <v>32</v>
      </c>
      <c r="J54" s="84" t="s">
        <v>33</v>
      </c>
      <c r="K54" s="85" t="s">
        <v>34</v>
      </c>
      <c r="L54" s="84" t="s">
        <v>9</v>
      </c>
      <c r="M54" s="85" t="s">
        <v>10</v>
      </c>
      <c r="N54" s="39" t="s">
        <v>11</v>
      </c>
      <c r="O54" s="39" t="s">
        <v>11</v>
      </c>
      <c r="P54" s="84" t="s">
        <v>49</v>
      </c>
      <c r="Q54" s="85">
        <v>10</v>
      </c>
      <c r="R54" s="84" t="s">
        <v>12</v>
      </c>
      <c r="S54" s="85" t="s">
        <v>35</v>
      </c>
      <c r="T54" s="84" t="s">
        <v>246</v>
      </c>
      <c r="U54" s="85" t="s">
        <v>247</v>
      </c>
      <c r="V54" s="84" t="s">
        <v>248</v>
      </c>
      <c r="W54" s="85" t="s">
        <v>10</v>
      </c>
      <c r="X54" s="39" t="s">
        <v>11</v>
      </c>
      <c r="Y54" s="39" t="s">
        <v>11</v>
      </c>
      <c r="Z54" s="84" t="s">
        <v>49</v>
      </c>
      <c r="AA54" s="85" t="s">
        <v>32</v>
      </c>
      <c r="AB54" s="84" t="s">
        <v>12</v>
      </c>
      <c r="AC54" s="85" t="s">
        <v>39</v>
      </c>
      <c r="AD54" s="84" t="s">
        <v>11</v>
      </c>
      <c r="AE54" s="85" t="s">
        <v>11</v>
      </c>
      <c r="AF54" s="85" t="s">
        <v>11</v>
      </c>
      <c r="AG54" s="85" t="s">
        <v>11</v>
      </c>
      <c r="AH54" s="84" t="s">
        <v>11</v>
      </c>
      <c r="AI54" s="84" t="s">
        <v>11</v>
      </c>
      <c r="AJ54" s="84" t="s">
        <v>11</v>
      </c>
    </row>
    <row r="55" spans="1:36" ht="15.75">
      <c r="A55" s="84" t="s">
        <v>249</v>
      </c>
      <c r="B55" s="85" t="s">
        <v>11</v>
      </c>
      <c r="C55" s="84" t="s">
        <v>11</v>
      </c>
      <c r="D55" s="85" t="s">
        <v>11</v>
      </c>
      <c r="E55" s="84" t="s">
        <v>11</v>
      </c>
      <c r="F55" s="85" t="s">
        <v>82</v>
      </c>
      <c r="G55" s="84" t="s">
        <v>83</v>
      </c>
      <c r="H55" s="85" t="s">
        <v>4</v>
      </c>
      <c r="I55" s="85" t="s">
        <v>32</v>
      </c>
      <c r="J55" s="84" t="s">
        <v>33</v>
      </c>
      <c r="K55" s="85" t="s">
        <v>34</v>
      </c>
      <c r="L55" s="84" t="s">
        <v>9</v>
      </c>
      <c r="M55" s="85" t="s">
        <v>10</v>
      </c>
      <c r="N55" s="39" t="s">
        <v>11</v>
      </c>
      <c r="O55" s="39" t="s">
        <v>11</v>
      </c>
      <c r="P55" s="84">
        <v>2</v>
      </c>
      <c r="Q55" s="85">
        <v>10</v>
      </c>
      <c r="R55" s="84" t="s">
        <v>12</v>
      </c>
      <c r="S55" s="85" t="s">
        <v>35</v>
      </c>
      <c r="T55" s="84" t="s">
        <v>250</v>
      </c>
      <c r="U55" s="85" t="s">
        <v>251</v>
      </c>
      <c r="V55" s="84" t="s">
        <v>252</v>
      </c>
      <c r="W55" s="85" t="s">
        <v>10</v>
      </c>
      <c r="X55" s="39" t="s">
        <v>11</v>
      </c>
      <c r="Y55" s="39" t="s">
        <v>11</v>
      </c>
      <c r="Z55" s="84">
        <v>2</v>
      </c>
      <c r="AA55" s="85" t="s">
        <v>32</v>
      </c>
      <c r="AB55" s="84" t="s">
        <v>12</v>
      </c>
      <c r="AC55" s="85" t="s">
        <v>39</v>
      </c>
      <c r="AD55" s="84" t="s">
        <v>11</v>
      </c>
      <c r="AE55" s="85" t="s">
        <v>11</v>
      </c>
      <c r="AF55" s="85" t="s">
        <v>11</v>
      </c>
      <c r="AG55" s="85" t="s">
        <v>11</v>
      </c>
      <c r="AH55" s="84" t="s">
        <v>11</v>
      </c>
      <c r="AI55" s="84" t="s">
        <v>11</v>
      </c>
      <c r="AJ55" s="84" t="s">
        <v>11</v>
      </c>
    </row>
    <row r="56" spans="1:36" ht="15.75">
      <c r="A56" s="84" t="s">
        <v>253</v>
      </c>
      <c r="B56" s="85" t="s">
        <v>11</v>
      </c>
      <c r="C56" s="84" t="s">
        <v>11</v>
      </c>
      <c r="D56" s="85" t="s">
        <v>11</v>
      </c>
      <c r="E56" s="84" t="s">
        <v>11</v>
      </c>
      <c r="F56" s="85" t="s">
        <v>254</v>
      </c>
      <c r="G56" s="84" t="s">
        <v>255</v>
      </c>
      <c r="H56" s="85" t="s">
        <v>4</v>
      </c>
      <c r="I56" s="85" t="s">
        <v>32</v>
      </c>
      <c r="J56" s="84" t="s">
        <v>33</v>
      </c>
      <c r="K56" s="85" t="s">
        <v>34</v>
      </c>
      <c r="L56" s="84" t="s">
        <v>9</v>
      </c>
      <c r="M56" s="85" t="s">
        <v>10</v>
      </c>
      <c r="N56" s="39" t="s">
        <v>11</v>
      </c>
      <c r="O56" s="39" t="s">
        <v>11</v>
      </c>
      <c r="P56" s="84">
        <v>5</v>
      </c>
      <c r="Q56" s="85">
        <v>10</v>
      </c>
      <c r="R56" s="84" t="s">
        <v>12</v>
      </c>
      <c r="S56" s="85" t="s">
        <v>35</v>
      </c>
      <c r="T56" s="84" t="s">
        <v>256</v>
      </c>
      <c r="U56" s="85" t="s">
        <v>257</v>
      </c>
      <c r="V56" s="84" t="s">
        <v>258</v>
      </c>
      <c r="W56" s="85" t="s">
        <v>10</v>
      </c>
      <c r="X56" s="39" t="s">
        <v>11</v>
      </c>
      <c r="Y56" s="39" t="s">
        <v>11</v>
      </c>
      <c r="Z56" s="84">
        <v>5</v>
      </c>
      <c r="AA56" s="85" t="s">
        <v>32</v>
      </c>
      <c r="AB56" s="84" t="s">
        <v>12</v>
      </c>
      <c r="AC56" s="85" t="s">
        <v>39</v>
      </c>
      <c r="AD56" s="84" t="s">
        <v>11</v>
      </c>
      <c r="AE56" s="85" t="s">
        <v>11</v>
      </c>
      <c r="AF56" s="85" t="s">
        <v>11</v>
      </c>
      <c r="AG56" s="85" t="s">
        <v>11</v>
      </c>
      <c r="AH56" s="84" t="s">
        <v>11</v>
      </c>
      <c r="AI56" s="84" t="s">
        <v>11</v>
      </c>
      <c r="AJ56" s="84" t="s">
        <v>11</v>
      </c>
    </row>
    <row r="57" spans="1:36" ht="15.75">
      <c r="A57" s="84" t="s">
        <v>253</v>
      </c>
      <c r="B57" s="85" t="s">
        <v>11</v>
      </c>
      <c r="C57" s="84" t="s">
        <v>11</v>
      </c>
      <c r="D57" s="85" t="s">
        <v>11</v>
      </c>
      <c r="E57" s="84" t="s">
        <v>11</v>
      </c>
      <c r="F57" s="85" t="s">
        <v>259</v>
      </c>
      <c r="G57" s="84" t="s">
        <v>260</v>
      </c>
      <c r="H57" s="85" t="s">
        <v>4</v>
      </c>
      <c r="I57" s="85" t="s">
        <v>32</v>
      </c>
      <c r="J57" s="84" t="s">
        <v>33</v>
      </c>
      <c r="K57" s="85" t="s">
        <v>34</v>
      </c>
      <c r="L57" s="84" t="s">
        <v>9</v>
      </c>
      <c r="M57" s="85" t="s">
        <v>10</v>
      </c>
      <c r="N57" s="39" t="s">
        <v>11</v>
      </c>
      <c r="O57" s="39" t="s">
        <v>11</v>
      </c>
      <c r="P57" s="84" t="s">
        <v>261</v>
      </c>
      <c r="Q57" s="85">
        <v>10</v>
      </c>
      <c r="R57" s="84" t="s">
        <v>12</v>
      </c>
      <c r="S57" s="85" t="s">
        <v>35</v>
      </c>
      <c r="T57" s="84" t="s">
        <v>262</v>
      </c>
      <c r="U57" s="85" t="s">
        <v>263</v>
      </c>
      <c r="V57" s="84" t="s">
        <v>258</v>
      </c>
      <c r="W57" s="85" t="s">
        <v>10</v>
      </c>
      <c r="X57" s="39" t="s">
        <v>11</v>
      </c>
      <c r="Y57" s="39" t="s">
        <v>11</v>
      </c>
      <c r="Z57" s="84" t="s">
        <v>261</v>
      </c>
      <c r="AA57" s="85" t="s">
        <v>32</v>
      </c>
      <c r="AB57" s="84" t="s">
        <v>12</v>
      </c>
      <c r="AC57" s="85" t="s">
        <v>39</v>
      </c>
      <c r="AD57" s="84" t="s">
        <v>11</v>
      </c>
      <c r="AE57" s="85" t="s">
        <v>11</v>
      </c>
      <c r="AF57" s="85" t="s">
        <v>11</v>
      </c>
      <c r="AG57" s="85" t="s">
        <v>11</v>
      </c>
      <c r="AH57" s="84" t="s">
        <v>11</v>
      </c>
      <c r="AI57" s="84" t="s">
        <v>11</v>
      </c>
      <c r="AJ57" s="84" t="s">
        <v>11</v>
      </c>
    </row>
    <row r="58" spans="1:36" ht="15.75">
      <c r="A58" s="84" t="s">
        <v>253</v>
      </c>
      <c r="B58" s="85" t="s">
        <v>11</v>
      </c>
      <c r="C58" s="84" t="s">
        <v>11</v>
      </c>
      <c r="D58" s="85" t="s">
        <v>11</v>
      </c>
      <c r="E58" s="84" t="s">
        <v>11</v>
      </c>
      <c r="F58" s="85" t="s">
        <v>264</v>
      </c>
      <c r="G58" s="84" t="s">
        <v>265</v>
      </c>
      <c r="H58" s="85" t="s">
        <v>4</v>
      </c>
      <c r="I58" s="85" t="s">
        <v>32</v>
      </c>
      <c r="J58" s="84" t="s">
        <v>33</v>
      </c>
      <c r="K58" s="85" t="s">
        <v>34</v>
      </c>
      <c r="L58" s="84" t="s">
        <v>9</v>
      </c>
      <c r="M58" s="85" t="s">
        <v>10</v>
      </c>
      <c r="N58" s="39" t="s">
        <v>11</v>
      </c>
      <c r="O58" s="39" t="s">
        <v>11</v>
      </c>
      <c r="P58" s="84">
        <v>13</v>
      </c>
      <c r="Q58" s="85">
        <v>10</v>
      </c>
      <c r="R58" s="84" t="s">
        <v>12</v>
      </c>
      <c r="S58" s="85" t="s">
        <v>35</v>
      </c>
      <c r="T58" s="84" t="s">
        <v>266</v>
      </c>
      <c r="U58" s="85" t="s">
        <v>267</v>
      </c>
      <c r="V58" s="84" t="s">
        <v>258</v>
      </c>
      <c r="W58" s="85" t="s">
        <v>10</v>
      </c>
      <c r="X58" s="39" t="s">
        <v>11</v>
      </c>
      <c r="Y58" s="39" t="s">
        <v>11</v>
      </c>
      <c r="Z58" s="84">
        <v>13</v>
      </c>
      <c r="AA58" s="85" t="s">
        <v>32</v>
      </c>
      <c r="AB58" s="84" t="s">
        <v>12</v>
      </c>
      <c r="AC58" s="85" t="s">
        <v>39</v>
      </c>
      <c r="AD58" s="84" t="s">
        <v>11</v>
      </c>
      <c r="AE58" s="85" t="s">
        <v>11</v>
      </c>
      <c r="AF58" s="85" t="s">
        <v>11</v>
      </c>
      <c r="AG58" s="85" t="s">
        <v>11</v>
      </c>
      <c r="AH58" s="84" t="s">
        <v>11</v>
      </c>
      <c r="AI58" s="84" t="s">
        <v>11</v>
      </c>
      <c r="AJ58" s="84" t="s">
        <v>11</v>
      </c>
    </row>
    <row r="59" spans="1:36" ht="15.75">
      <c r="A59" s="84" t="s">
        <v>253</v>
      </c>
      <c r="B59" s="85" t="s">
        <v>11</v>
      </c>
      <c r="C59" s="84" t="s">
        <v>11</v>
      </c>
      <c r="D59" s="85" t="s">
        <v>11</v>
      </c>
      <c r="E59" s="84" t="s">
        <v>11</v>
      </c>
      <c r="F59" s="85" t="s">
        <v>30</v>
      </c>
      <c r="G59" s="84" t="s">
        <v>31</v>
      </c>
      <c r="H59" s="85" t="s">
        <v>4</v>
      </c>
      <c r="I59" s="85" t="s">
        <v>32</v>
      </c>
      <c r="J59" s="84" t="s">
        <v>33</v>
      </c>
      <c r="K59" s="85" t="s">
        <v>34</v>
      </c>
      <c r="L59" s="84" t="s">
        <v>9</v>
      </c>
      <c r="M59" s="85" t="s">
        <v>10</v>
      </c>
      <c r="N59" s="39" t="s">
        <v>11</v>
      </c>
      <c r="O59" s="39" t="s">
        <v>11</v>
      </c>
      <c r="P59" s="84">
        <v>4</v>
      </c>
      <c r="Q59" s="85">
        <v>10</v>
      </c>
      <c r="R59" s="84" t="s">
        <v>12</v>
      </c>
      <c r="S59" s="85" t="s">
        <v>35</v>
      </c>
      <c r="T59" s="84" t="s">
        <v>268</v>
      </c>
      <c r="U59" s="85" t="s">
        <v>269</v>
      </c>
      <c r="V59" s="84" t="s">
        <v>258</v>
      </c>
      <c r="W59" s="85" t="s">
        <v>10</v>
      </c>
      <c r="X59" s="39" t="s">
        <v>11</v>
      </c>
      <c r="Y59" s="39" t="s">
        <v>11</v>
      </c>
      <c r="Z59" s="84">
        <v>4</v>
      </c>
      <c r="AA59" s="85" t="s">
        <v>32</v>
      </c>
      <c r="AB59" s="84" t="s">
        <v>12</v>
      </c>
      <c r="AC59" s="85" t="s">
        <v>39</v>
      </c>
      <c r="AD59" s="84" t="s">
        <v>11</v>
      </c>
      <c r="AE59" s="85" t="s">
        <v>11</v>
      </c>
      <c r="AF59" s="85" t="s">
        <v>11</v>
      </c>
      <c r="AG59" s="85" t="s">
        <v>11</v>
      </c>
      <c r="AH59" s="84" t="s">
        <v>11</v>
      </c>
      <c r="AI59" s="84" t="s">
        <v>11</v>
      </c>
      <c r="AJ59" s="84" t="s">
        <v>11</v>
      </c>
    </row>
    <row r="60" spans="1:36" ht="15.75">
      <c r="A60" s="84" t="s">
        <v>253</v>
      </c>
      <c r="B60" s="85" t="s">
        <v>11</v>
      </c>
      <c r="C60" s="84" t="s">
        <v>11</v>
      </c>
      <c r="D60" s="85" t="s">
        <v>11</v>
      </c>
      <c r="E60" s="84" t="s">
        <v>11</v>
      </c>
      <c r="F60" s="85" t="s">
        <v>94</v>
      </c>
      <c r="G60" s="84" t="s">
        <v>95</v>
      </c>
      <c r="H60" s="85" t="s">
        <v>4</v>
      </c>
      <c r="I60" s="85" t="s">
        <v>32</v>
      </c>
      <c r="J60" s="84" t="s">
        <v>33</v>
      </c>
      <c r="K60" s="85" t="s">
        <v>34</v>
      </c>
      <c r="L60" s="84" t="s">
        <v>9</v>
      </c>
      <c r="M60" s="85" t="s">
        <v>10</v>
      </c>
      <c r="N60" s="39" t="s">
        <v>11</v>
      </c>
      <c r="O60" s="39" t="s">
        <v>11</v>
      </c>
      <c r="P60" s="84">
        <v>3</v>
      </c>
      <c r="Q60" s="85">
        <v>10</v>
      </c>
      <c r="R60" s="84" t="s">
        <v>12</v>
      </c>
      <c r="S60" s="85" t="s">
        <v>35</v>
      </c>
      <c r="T60" s="84" t="s">
        <v>270</v>
      </c>
      <c r="U60" s="85" t="s">
        <v>271</v>
      </c>
      <c r="V60" s="84" t="s">
        <v>258</v>
      </c>
      <c r="W60" s="85" t="s">
        <v>10</v>
      </c>
      <c r="X60" s="39" t="s">
        <v>11</v>
      </c>
      <c r="Y60" s="39" t="s">
        <v>11</v>
      </c>
      <c r="Z60" s="84">
        <v>3</v>
      </c>
      <c r="AA60" s="85" t="s">
        <v>32</v>
      </c>
      <c r="AB60" s="84" t="s">
        <v>12</v>
      </c>
      <c r="AC60" s="85" t="s">
        <v>39</v>
      </c>
      <c r="AD60" s="84" t="s">
        <v>11</v>
      </c>
      <c r="AE60" s="85" t="s">
        <v>11</v>
      </c>
      <c r="AF60" s="85" t="s">
        <v>11</v>
      </c>
      <c r="AG60" s="85" t="s">
        <v>11</v>
      </c>
      <c r="AH60" s="84" t="s">
        <v>11</v>
      </c>
      <c r="AI60" s="84" t="s">
        <v>11</v>
      </c>
      <c r="AJ60" s="84" t="s">
        <v>11</v>
      </c>
    </row>
    <row r="61" spans="1:36" ht="15.75">
      <c r="A61" s="84" t="s">
        <v>272</v>
      </c>
      <c r="B61" s="85" t="s">
        <v>11</v>
      </c>
      <c r="C61" s="84" t="s">
        <v>11</v>
      </c>
      <c r="D61" s="85" t="s">
        <v>11</v>
      </c>
      <c r="E61" s="84" t="s">
        <v>11</v>
      </c>
      <c r="F61" s="85" t="s">
        <v>82</v>
      </c>
      <c r="G61" s="84" t="s">
        <v>83</v>
      </c>
      <c r="H61" s="85" t="s">
        <v>4</v>
      </c>
      <c r="I61" s="85" t="s">
        <v>32</v>
      </c>
      <c r="J61" s="84" t="s">
        <v>33</v>
      </c>
      <c r="K61" s="85" t="s">
        <v>34</v>
      </c>
      <c r="L61" s="84" t="s">
        <v>9</v>
      </c>
      <c r="M61" s="85" t="s">
        <v>10</v>
      </c>
      <c r="N61" s="39" t="s">
        <v>11</v>
      </c>
      <c r="O61" s="39" t="s">
        <v>11</v>
      </c>
      <c r="P61" s="84">
        <v>2</v>
      </c>
      <c r="Q61" s="85">
        <v>10</v>
      </c>
      <c r="R61" s="84" t="s">
        <v>12</v>
      </c>
      <c r="S61" s="85" t="s">
        <v>35</v>
      </c>
      <c r="T61" s="84" t="s">
        <v>273</v>
      </c>
      <c r="U61" s="85" t="s">
        <v>274</v>
      </c>
      <c r="V61" s="84" t="s">
        <v>275</v>
      </c>
      <c r="W61" s="85" t="s">
        <v>10</v>
      </c>
      <c r="X61" s="39" t="s">
        <v>11</v>
      </c>
      <c r="Y61" s="39" t="s">
        <v>11</v>
      </c>
      <c r="Z61" s="84">
        <v>2</v>
      </c>
      <c r="AA61" s="85" t="s">
        <v>32</v>
      </c>
      <c r="AB61" s="84" t="s">
        <v>12</v>
      </c>
      <c r="AC61" s="85" t="s">
        <v>39</v>
      </c>
      <c r="AD61" s="84" t="s">
        <v>11</v>
      </c>
      <c r="AE61" s="85" t="s">
        <v>11</v>
      </c>
      <c r="AF61" s="85" t="s">
        <v>11</v>
      </c>
      <c r="AG61" s="85" t="s">
        <v>11</v>
      </c>
      <c r="AH61" s="84" t="s">
        <v>11</v>
      </c>
      <c r="AI61" s="84" t="s">
        <v>11</v>
      </c>
      <c r="AJ61" s="84" t="s">
        <v>11</v>
      </c>
    </row>
    <row r="62" spans="1:36" ht="15.75">
      <c r="A62" s="84" t="s">
        <v>276</v>
      </c>
      <c r="B62" s="85" t="s">
        <v>11</v>
      </c>
      <c r="C62" s="84" t="s">
        <v>11</v>
      </c>
      <c r="D62" s="85" t="s">
        <v>11</v>
      </c>
      <c r="E62" s="84" t="s">
        <v>11</v>
      </c>
      <c r="F62" s="85" t="s">
        <v>116</v>
      </c>
      <c r="G62" s="84" t="s">
        <v>117</v>
      </c>
      <c r="H62" s="85" t="s">
        <v>4</v>
      </c>
      <c r="I62" s="85" t="s">
        <v>32</v>
      </c>
      <c r="J62" s="84" t="s">
        <v>33</v>
      </c>
      <c r="K62" s="85" t="s">
        <v>34</v>
      </c>
      <c r="L62" s="84" t="s">
        <v>9</v>
      </c>
      <c r="M62" s="85" t="s">
        <v>10</v>
      </c>
      <c r="N62" s="39" t="s">
        <v>11</v>
      </c>
      <c r="O62" s="39" t="s">
        <v>11</v>
      </c>
      <c r="P62" s="84" t="s">
        <v>118</v>
      </c>
      <c r="Q62" s="85">
        <v>10</v>
      </c>
      <c r="R62" s="84" t="s">
        <v>12</v>
      </c>
      <c r="S62" s="85" t="s">
        <v>35</v>
      </c>
      <c r="T62" s="84" t="s">
        <v>277</v>
      </c>
      <c r="U62" s="85" t="s">
        <v>278</v>
      </c>
      <c r="V62" s="84" t="s">
        <v>279</v>
      </c>
      <c r="W62" s="85" t="s">
        <v>10</v>
      </c>
      <c r="X62" s="39" t="s">
        <v>11</v>
      </c>
      <c r="Y62" s="39" t="s">
        <v>11</v>
      </c>
      <c r="Z62" s="84" t="s">
        <v>118</v>
      </c>
      <c r="AA62" s="85" t="s">
        <v>32</v>
      </c>
      <c r="AB62" s="84" t="s">
        <v>12</v>
      </c>
      <c r="AC62" s="85" t="s">
        <v>39</v>
      </c>
      <c r="AD62" s="84" t="s">
        <v>11</v>
      </c>
      <c r="AE62" s="85" t="s">
        <v>11</v>
      </c>
      <c r="AF62" s="85" t="s">
        <v>11</v>
      </c>
      <c r="AG62" s="85" t="s">
        <v>11</v>
      </c>
      <c r="AH62" s="84" t="s">
        <v>11</v>
      </c>
      <c r="AI62" s="84" t="s">
        <v>11</v>
      </c>
      <c r="AJ62" s="84" t="s">
        <v>11</v>
      </c>
    </row>
    <row r="63" spans="1:36" ht="15.75">
      <c r="A63" s="84" t="s">
        <v>280</v>
      </c>
      <c r="B63" s="85" t="s">
        <v>11</v>
      </c>
      <c r="C63" s="84" t="s">
        <v>11</v>
      </c>
      <c r="D63" s="85" t="s">
        <v>11</v>
      </c>
      <c r="E63" s="84" t="s">
        <v>11</v>
      </c>
      <c r="F63" s="85" t="s">
        <v>82</v>
      </c>
      <c r="G63" s="84" t="s">
        <v>83</v>
      </c>
      <c r="H63" s="85" t="s">
        <v>4</v>
      </c>
      <c r="I63" s="85" t="s">
        <v>32</v>
      </c>
      <c r="J63" s="84" t="s">
        <v>33</v>
      </c>
      <c r="K63" s="85" t="s">
        <v>34</v>
      </c>
      <c r="L63" s="84" t="s">
        <v>9</v>
      </c>
      <c r="M63" s="85" t="s">
        <v>10</v>
      </c>
      <c r="N63" s="39" t="s">
        <v>11</v>
      </c>
      <c r="O63" s="39" t="s">
        <v>11</v>
      </c>
      <c r="P63" s="84">
        <v>2</v>
      </c>
      <c r="Q63" s="85">
        <v>10</v>
      </c>
      <c r="R63" s="84" t="s">
        <v>12</v>
      </c>
      <c r="S63" s="85" t="s">
        <v>35</v>
      </c>
      <c r="T63" s="84" t="s">
        <v>281</v>
      </c>
      <c r="U63" s="85" t="s">
        <v>282</v>
      </c>
      <c r="V63" s="84" t="s">
        <v>283</v>
      </c>
      <c r="W63" s="85" t="s">
        <v>10</v>
      </c>
      <c r="X63" s="39" t="s">
        <v>11</v>
      </c>
      <c r="Y63" s="39" t="s">
        <v>11</v>
      </c>
      <c r="Z63" s="84">
        <v>2</v>
      </c>
      <c r="AA63" s="85" t="s">
        <v>32</v>
      </c>
      <c r="AB63" s="84" t="s">
        <v>12</v>
      </c>
      <c r="AC63" s="85" t="s">
        <v>39</v>
      </c>
      <c r="AD63" s="84" t="s">
        <v>11</v>
      </c>
      <c r="AE63" s="85" t="s">
        <v>11</v>
      </c>
      <c r="AF63" s="85" t="s">
        <v>11</v>
      </c>
      <c r="AG63" s="85" t="s">
        <v>11</v>
      </c>
      <c r="AH63" s="84" t="s">
        <v>11</v>
      </c>
      <c r="AI63" s="84" t="s">
        <v>11</v>
      </c>
      <c r="AJ63" s="84" t="s">
        <v>11</v>
      </c>
    </row>
    <row r="64" spans="1:36" ht="15.75">
      <c r="A64" s="84" t="s">
        <v>284</v>
      </c>
      <c r="B64" s="85" t="s">
        <v>11</v>
      </c>
      <c r="C64" s="84" t="s">
        <v>11</v>
      </c>
      <c r="D64" s="85" t="s">
        <v>11</v>
      </c>
      <c r="E64" s="84" t="s">
        <v>11</v>
      </c>
      <c r="F64" s="85" t="s">
        <v>82</v>
      </c>
      <c r="G64" s="84" t="s">
        <v>83</v>
      </c>
      <c r="H64" s="85" t="s">
        <v>4</v>
      </c>
      <c r="I64" s="85" t="s">
        <v>32</v>
      </c>
      <c r="J64" s="84" t="s">
        <v>33</v>
      </c>
      <c r="K64" s="85" t="s">
        <v>34</v>
      </c>
      <c r="L64" s="84" t="s">
        <v>9</v>
      </c>
      <c r="M64" s="85" t="s">
        <v>10</v>
      </c>
      <c r="N64" s="39" t="s">
        <v>11</v>
      </c>
      <c r="O64" s="39" t="s">
        <v>11</v>
      </c>
      <c r="P64" s="84">
        <v>2</v>
      </c>
      <c r="Q64" s="85">
        <v>10</v>
      </c>
      <c r="R64" s="84" t="s">
        <v>12</v>
      </c>
      <c r="S64" s="85" t="s">
        <v>35</v>
      </c>
      <c r="T64" s="84" t="s">
        <v>285</v>
      </c>
      <c r="U64" s="85" t="s">
        <v>286</v>
      </c>
      <c r="V64" s="84" t="s">
        <v>287</v>
      </c>
      <c r="W64" s="85" t="s">
        <v>10</v>
      </c>
      <c r="X64" s="39" t="s">
        <v>11</v>
      </c>
      <c r="Y64" s="39" t="s">
        <v>11</v>
      </c>
      <c r="Z64" s="84">
        <v>2</v>
      </c>
      <c r="AA64" s="85" t="s">
        <v>32</v>
      </c>
      <c r="AB64" s="84" t="s">
        <v>12</v>
      </c>
      <c r="AC64" s="85" t="s">
        <v>39</v>
      </c>
      <c r="AD64" s="84" t="s">
        <v>11</v>
      </c>
      <c r="AE64" s="85" t="s">
        <v>11</v>
      </c>
      <c r="AF64" s="85" t="s">
        <v>11</v>
      </c>
      <c r="AG64" s="85" t="s">
        <v>11</v>
      </c>
      <c r="AH64" s="84" t="s">
        <v>11</v>
      </c>
      <c r="AI64" s="84" t="s">
        <v>11</v>
      </c>
      <c r="AJ64" s="84" t="s">
        <v>11</v>
      </c>
    </row>
  </sheetData>
  <pageMargins left="0.7" right="0.7" top="0.75" bottom="0.75" header="0.3" footer="0.3"/>
  <pageSetup paperSize="9" orientation="portrait" r:id="rId1"/>
  <ignoredErrors>
    <ignoredError sqref="P6:P7 P9 P11 P19 P24 P26 P30:P32 P35 P39 P44 P48:P49 P54 P57 P62 F4:I15 F19:I64 F16:I18 K4:K6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opLeftCell="A20" workbookViewId="0">
      <selection activeCell="B46" sqref="B46"/>
    </sheetView>
  </sheetViews>
  <sheetFormatPr defaultRowHeight="15"/>
  <cols>
    <col min="1" max="3" width="50.5703125" style="3" customWidth="1"/>
  </cols>
  <sheetData>
    <row r="1" spans="1:3" ht="15.75">
      <c r="A1" s="4" t="s">
        <v>288</v>
      </c>
      <c r="B1" s="1" t="s">
        <v>289</v>
      </c>
      <c r="C1" s="2"/>
    </row>
    <row r="3" spans="1:3">
      <c r="A3" s="5" t="s">
        <v>290</v>
      </c>
      <c r="B3" s="5" t="s">
        <v>291</v>
      </c>
      <c r="C3" s="5" t="s">
        <v>292</v>
      </c>
    </row>
    <row r="4" spans="1:3" ht="15.75">
      <c r="A4" s="4" t="s">
        <v>293</v>
      </c>
      <c r="B4" s="4" t="s">
        <v>294</v>
      </c>
      <c r="C4" s="4" t="s">
        <v>295</v>
      </c>
    </row>
    <row r="5" spans="1:3" ht="15.75">
      <c r="A5" s="4" t="s">
        <v>296</v>
      </c>
      <c r="B5" s="4" t="s">
        <v>297</v>
      </c>
      <c r="C5" s="4" t="s">
        <v>298</v>
      </c>
    </row>
    <row r="6" spans="1:3" ht="15.75">
      <c r="A6" s="4" t="s">
        <v>299</v>
      </c>
      <c r="B6" s="4" t="s">
        <v>300</v>
      </c>
      <c r="C6" s="4" t="s">
        <v>301</v>
      </c>
    </row>
    <row r="7" spans="1:3" ht="15.75">
      <c r="A7" s="4" t="s">
        <v>302</v>
      </c>
      <c r="B7" s="4" t="s">
        <v>303</v>
      </c>
      <c r="C7" s="4" t="s">
        <v>304</v>
      </c>
    </row>
    <row r="8" spans="1:3" ht="15.75">
      <c r="A8" s="4" t="s">
        <v>305</v>
      </c>
      <c r="B8" s="4" t="s">
        <v>306</v>
      </c>
      <c r="C8" s="4" t="s">
        <v>307</v>
      </c>
    </row>
    <row r="9" spans="1:3" ht="15.75">
      <c r="A9" s="4" t="s">
        <v>308</v>
      </c>
      <c r="B9" s="4" t="s">
        <v>309</v>
      </c>
      <c r="C9" s="4" t="s">
        <v>310</v>
      </c>
    </row>
    <row r="10" spans="1:3" ht="15.75">
      <c r="A10" s="4" t="s">
        <v>311</v>
      </c>
      <c r="B10" s="4" t="s">
        <v>312</v>
      </c>
      <c r="C10" s="4" t="s">
        <v>313</v>
      </c>
    </row>
    <row r="11" spans="1:3" ht="15.75">
      <c r="A11" s="4" t="s">
        <v>314</v>
      </c>
      <c r="B11" s="4" t="s">
        <v>315</v>
      </c>
      <c r="C11" s="4" t="s">
        <v>316</v>
      </c>
    </row>
    <row r="12" spans="1:3" ht="15.75">
      <c r="A12" s="4" t="s">
        <v>317</v>
      </c>
      <c r="B12" s="4" t="s">
        <v>318</v>
      </c>
      <c r="C12" s="4" t="s">
        <v>319</v>
      </c>
    </row>
    <row r="13" spans="1:3" ht="15.75">
      <c r="A13" s="4" t="s">
        <v>320</v>
      </c>
      <c r="B13" s="4" t="s">
        <v>321</v>
      </c>
      <c r="C13" s="4"/>
    </row>
    <row r="14" spans="1:3" ht="15.75">
      <c r="A14" s="4" t="s">
        <v>322</v>
      </c>
      <c r="B14" s="4" t="s">
        <v>323</v>
      </c>
      <c r="C14" s="4"/>
    </row>
    <row r="15" spans="1:3" ht="15.75">
      <c r="A15" s="4" t="s">
        <v>324</v>
      </c>
      <c r="B15" s="4" t="s">
        <v>325</v>
      </c>
      <c r="C15" s="4" t="s">
        <v>326</v>
      </c>
    </row>
    <row r="16" spans="1:3" ht="15.75">
      <c r="A16" s="4" t="s">
        <v>327</v>
      </c>
      <c r="B16" s="4" t="s">
        <v>328</v>
      </c>
      <c r="C16" s="4" t="s">
        <v>329</v>
      </c>
    </row>
    <row r="17" spans="1:3" ht="15.75">
      <c r="A17" s="4" t="s">
        <v>330</v>
      </c>
      <c r="B17" s="4" t="s">
        <v>331</v>
      </c>
      <c r="C17" s="4" t="s">
        <v>332</v>
      </c>
    </row>
    <row r="18" spans="1:3" ht="15.75">
      <c r="A18" s="4" t="s">
        <v>333</v>
      </c>
      <c r="B18" s="4" t="s">
        <v>334</v>
      </c>
      <c r="C18" s="4" t="s">
        <v>335</v>
      </c>
    </row>
    <row r="19" spans="1:3" ht="15.75">
      <c r="A19" s="4" t="s">
        <v>336</v>
      </c>
      <c r="B19" s="4" t="s">
        <v>337</v>
      </c>
      <c r="C19" s="4" t="s">
        <v>338</v>
      </c>
    </row>
    <row r="20" spans="1:3" ht="15.75">
      <c r="A20" s="4" t="s">
        <v>339</v>
      </c>
      <c r="B20" s="4" t="s">
        <v>340</v>
      </c>
      <c r="C20" s="4" t="s">
        <v>341</v>
      </c>
    </row>
    <row r="21" spans="1:3" ht="15.75">
      <c r="A21" s="4" t="s">
        <v>342</v>
      </c>
      <c r="B21" s="4" t="s">
        <v>343</v>
      </c>
      <c r="C21" s="4" t="s">
        <v>344</v>
      </c>
    </row>
    <row r="22" spans="1:3" ht="15.75">
      <c r="A22" s="4" t="s">
        <v>345</v>
      </c>
      <c r="B22" s="4" t="s">
        <v>346</v>
      </c>
      <c r="C22" s="4" t="s">
        <v>347</v>
      </c>
    </row>
    <row r="23" spans="1:3" ht="15.75">
      <c r="A23" s="4" t="s">
        <v>348</v>
      </c>
      <c r="B23" s="4" t="s">
        <v>349</v>
      </c>
      <c r="C23" s="4" t="s">
        <v>350</v>
      </c>
    </row>
    <row r="24" spans="1:3" ht="15.75">
      <c r="A24" s="4" t="s">
        <v>351</v>
      </c>
      <c r="B24" s="4" t="s">
        <v>352</v>
      </c>
      <c r="C24" s="4" t="s">
        <v>353</v>
      </c>
    </row>
    <row r="25" spans="1:3" ht="15.75">
      <c r="A25" s="4" t="s">
        <v>354</v>
      </c>
      <c r="B25" s="4" t="s">
        <v>355</v>
      </c>
      <c r="C25" s="4" t="s">
        <v>356</v>
      </c>
    </row>
    <row r="26" spans="1:3" ht="15.75">
      <c r="A26" s="4" t="s">
        <v>357</v>
      </c>
      <c r="B26" s="4" t="s">
        <v>358</v>
      </c>
      <c r="C26" s="4" t="s">
        <v>359</v>
      </c>
    </row>
    <row r="27" spans="1:3" ht="15.75">
      <c r="A27" s="4" t="s">
        <v>360</v>
      </c>
      <c r="B27" s="4" t="s">
        <v>361</v>
      </c>
      <c r="C27" s="4" t="s">
        <v>362</v>
      </c>
    </row>
    <row r="28" spans="1:3" ht="60">
      <c r="A28" s="4" t="s">
        <v>363</v>
      </c>
      <c r="B28" s="4" t="s">
        <v>364</v>
      </c>
      <c r="C28" s="4" t="s">
        <v>365</v>
      </c>
    </row>
    <row r="29" spans="1:3" ht="15.75">
      <c r="A29" s="4" t="s">
        <v>366</v>
      </c>
      <c r="B29" s="4" t="s">
        <v>367</v>
      </c>
      <c r="C29" s="4" t="s">
        <v>368</v>
      </c>
    </row>
    <row r="30" spans="1:3" ht="30">
      <c r="A30" s="4" t="s">
        <v>369</v>
      </c>
      <c r="B30" s="4" t="s">
        <v>370</v>
      </c>
      <c r="C30" s="2"/>
    </row>
    <row r="31" spans="1:3" ht="15.75">
      <c r="A31" s="4" t="s">
        <v>371</v>
      </c>
      <c r="B31" s="4" t="s">
        <v>372</v>
      </c>
      <c r="C31" s="4" t="s">
        <v>373</v>
      </c>
    </row>
    <row r="32" spans="1:3" ht="15.75">
      <c r="A32" s="4" t="s">
        <v>374</v>
      </c>
      <c r="B32" s="4" t="s">
        <v>375</v>
      </c>
      <c r="C32" s="4" t="s">
        <v>376</v>
      </c>
    </row>
    <row r="33" spans="1:3" ht="30">
      <c r="A33" s="4" t="s">
        <v>377</v>
      </c>
      <c r="B33" s="4" t="s">
        <v>378</v>
      </c>
      <c r="C33" s="4" t="s">
        <v>379</v>
      </c>
    </row>
    <row r="34" spans="1:3" ht="60">
      <c r="A34" s="4" t="s">
        <v>380</v>
      </c>
      <c r="B34" s="4" t="s">
        <v>381</v>
      </c>
      <c r="C34" s="4" t="s">
        <v>382</v>
      </c>
    </row>
    <row r="35" spans="1:3">
      <c r="A35" s="3" t="s">
        <v>383</v>
      </c>
      <c r="B35" s="3" t="s">
        <v>384</v>
      </c>
      <c r="C35" s="3" t="s">
        <v>385</v>
      </c>
    </row>
    <row r="36" spans="1:3">
      <c r="A36" s="3" t="s">
        <v>386</v>
      </c>
      <c r="B36" s="3" t="s">
        <v>387</v>
      </c>
      <c r="C36" s="3" t="s">
        <v>388</v>
      </c>
    </row>
    <row r="37" spans="1:3">
      <c r="A37" s="3" t="s">
        <v>389</v>
      </c>
      <c r="B37" s="3" t="s">
        <v>390</v>
      </c>
      <c r="C37" s="3" t="s">
        <v>391</v>
      </c>
    </row>
    <row r="38" spans="1:3">
      <c r="A38" s="3" t="s">
        <v>392</v>
      </c>
      <c r="B38" s="3" t="s">
        <v>393</v>
      </c>
      <c r="C38" s="3" t="s">
        <v>394</v>
      </c>
    </row>
    <row r="39" spans="1:3">
      <c r="A39" s="3" t="s">
        <v>395</v>
      </c>
      <c r="B39" s="3" t="s">
        <v>396</v>
      </c>
      <c r="C39" s="3" t="s">
        <v>397</v>
      </c>
    </row>
    <row r="40" spans="1:3">
      <c r="A40" s="3" t="s">
        <v>398</v>
      </c>
      <c r="B40" s="3" t="s">
        <v>399</v>
      </c>
      <c r="C40" s="22" t="s">
        <v>400</v>
      </c>
    </row>
    <row r="41" spans="1:3">
      <c r="A41" s="3" t="s">
        <v>401</v>
      </c>
      <c r="B41" s="3" t="s">
        <v>402</v>
      </c>
      <c r="C41" s="3" t="s">
        <v>403</v>
      </c>
    </row>
    <row r="42" spans="1:3">
      <c r="A42" s="3" t="s">
        <v>404</v>
      </c>
      <c r="B42" s="3" t="s">
        <v>405</v>
      </c>
    </row>
    <row r="43" spans="1:3">
      <c r="A43" s="3" t="s">
        <v>406</v>
      </c>
      <c r="B43" s="3" t="s">
        <v>407</v>
      </c>
    </row>
    <row r="44" spans="1:3">
      <c r="A44" s="3" t="s">
        <v>408</v>
      </c>
      <c r="B44" s="3" t="s">
        <v>409</v>
      </c>
    </row>
    <row r="45" spans="1:3">
      <c r="A45" s="3" t="s">
        <v>410</v>
      </c>
      <c r="B45" s="3" t="s">
        <v>411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>
      <selection activeCell="K2" sqref="K2"/>
    </sheetView>
  </sheetViews>
  <sheetFormatPr defaultRowHeight="15"/>
  <sheetData>
    <row r="1" spans="1:11" ht="16.5" thickBot="1">
      <c r="A1" s="18" t="s">
        <v>412</v>
      </c>
      <c r="C1" s="17" t="s">
        <v>413</v>
      </c>
      <c r="D1" s="14"/>
      <c r="E1" s="15" t="s">
        <v>414</v>
      </c>
      <c r="G1" s="16" t="s">
        <v>415</v>
      </c>
      <c r="I1" s="77" t="s">
        <v>416</v>
      </c>
      <c r="J1" s="14"/>
      <c r="K1" s="1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625A399C08A549BB1B6988923F7B30" ma:contentTypeVersion="5" ma:contentTypeDescription="Create a new document." ma:contentTypeScope="" ma:versionID="5808f6933703a7e2e7b6a8e0548849e6">
  <xsd:schema xmlns:xsd="http://www.w3.org/2001/XMLSchema" xmlns:xs="http://www.w3.org/2001/XMLSchema" xmlns:p="http://schemas.microsoft.com/office/2006/metadata/properties" xmlns:ns2="30a63b99-7a51-4b77-9109-c46ecf8207a6" targetNamespace="http://schemas.microsoft.com/office/2006/metadata/properties" ma:root="true" ma:fieldsID="0fe620fbd157ecbdd9314460fe82b9f3" ns2:_="">
    <xsd:import namespace="30a63b99-7a51-4b77-9109-c46ecf8207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a63b99-7a51-4b77-9109-c46ecf8207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1B505F-2E96-49D9-A19E-E8A9B4337E34}">
  <ds:schemaRefs>
    <ds:schemaRef ds:uri="e7ec2c84-1f61-4f21-a7c7-ab9467821d20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0098836-EA47-4F04-91DF-8EDA2946BEB0}"/>
</file>

<file path=customXml/itemProps3.xml><?xml version="1.0" encoding="utf-8"?>
<ds:datastoreItem xmlns:ds="http://schemas.openxmlformats.org/officeDocument/2006/customXml" ds:itemID="{368BB724-5199-4DBC-B8DB-69EC418745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NFleet Public</cp:lastModifiedBy>
  <dcterms:created xsi:type="dcterms:W3CDTF">2006-09-16T00:00:00Z</dcterms:created>
  <dcterms:modified xsi:type="dcterms:W3CDTF">2014-08-13T08:23:30Z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0x010100D3625A399C08A549BB1B6988923F7B30</vt:lpwstr>
  </property>
</Properties>
</file>